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48108095219\AppData\Local\Microsoft\Windows\INetCache\Content.Outlook\S7QI0LFE\"/>
    </mc:Choice>
  </mc:AlternateContent>
  <xr:revisionPtr revIDLastSave="0" documentId="13_ncr:1_{E07EEADB-5CF8-43D9-915A-B742FE1E7D21}" xr6:coauthVersionLast="47" xr6:coauthVersionMax="47" xr10:uidLastSave="{00000000-0000-0000-0000-000000000000}"/>
  <bookViews>
    <workbookView xWindow="28680" yWindow="-120" windowWidth="29040" windowHeight="15840"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1" l="1"/>
  <c r="C6" i="1"/>
  <c r="C7" i="1" s="1"/>
  <c r="C8" i="1" s="1"/>
  <c r="C9" i="1" s="1"/>
  <c r="C10" i="1" s="1"/>
  <c r="C11" i="1" s="1"/>
  <c r="C12" i="1" s="1"/>
  <c r="C13" i="1" s="1"/>
  <c r="C14" i="1" s="1"/>
  <c r="C15" i="1" s="1"/>
  <c r="C16" i="1" s="1"/>
  <c r="C17" i="1" s="1"/>
  <c r="C18" i="1" s="1"/>
  <c r="C19" i="1" s="1"/>
  <c r="C20" i="1" s="1"/>
  <c r="C21" i="1" s="1"/>
  <c r="C22" i="1" s="1"/>
  <c r="C23" i="1" s="1"/>
  <c r="C24" i="1" s="1"/>
  <c r="C25" i="1" s="1"/>
  <c r="C26" i="1" s="1"/>
  <c r="R6" i="1"/>
  <c r="R7" i="1"/>
  <c r="R8" i="1"/>
  <c r="R9" i="1"/>
  <c r="R10" i="1"/>
  <c r="R11" i="1"/>
  <c r="R12" i="1"/>
  <c r="R13" i="1"/>
  <c r="R14" i="1"/>
  <c r="R15" i="1"/>
  <c r="R16" i="1"/>
  <c r="R17" i="1"/>
  <c r="R18" i="1"/>
  <c r="R19" i="1"/>
  <c r="R20" i="1"/>
  <c r="R21" i="1"/>
  <c r="R22" i="1"/>
  <c r="R23" i="1"/>
  <c r="R24" i="1"/>
  <c r="R25" i="1"/>
  <c r="R26" i="1"/>
</calcChain>
</file>

<file path=xl/sharedStrings.xml><?xml version="1.0" encoding="utf-8"?>
<sst xmlns="http://schemas.openxmlformats.org/spreadsheetml/2006/main" count="547" uniqueCount="262">
  <si>
    <t>Hindaja andmed</t>
  </si>
  <si>
    <t>Kinnisasja põhiandmed</t>
  </si>
  <si>
    <t>Hinna andmed</t>
  </si>
  <si>
    <t>Turu andmed</t>
  </si>
  <si>
    <t xml:space="preserve">Planeeringud </t>
  </si>
  <si>
    <t>Lepingud</t>
  </si>
  <si>
    <t>Kitsendused/piirangud</t>
  </si>
  <si>
    <t>Mets ja mullastik</t>
  </si>
  <si>
    <t>Jrk nr</t>
  </si>
  <si>
    <t>Aruande koostaja</t>
  </si>
  <si>
    <t>RKVR kood</t>
  </si>
  <si>
    <t>Maakond</t>
  </si>
  <si>
    <t>Omavalitsus</t>
  </si>
  <si>
    <t>Asustusüksus</t>
  </si>
  <si>
    <t>Aadress</t>
  </si>
  <si>
    <t>Katastritunnus</t>
  </si>
  <si>
    <t>Sihtotstarve</t>
  </si>
  <si>
    <r>
      <t>Pindala (m</t>
    </r>
    <r>
      <rPr>
        <b/>
        <vertAlign val="superscript"/>
        <sz val="8"/>
        <color theme="1"/>
        <rFont val="Arial"/>
        <family val="2"/>
        <charset val="186"/>
      </rPr>
      <t>2</t>
    </r>
    <r>
      <rPr>
        <b/>
        <sz val="8"/>
        <color theme="1"/>
        <rFont val="Arial"/>
        <family val="2"/>
        <charset val="186"/>
      </rPr>
      <t>)</t>
    </r>
  </si>
  <si>
    <t>Jääk-maksumus bilansis (eur)</t>
  </si>
  <si>
    <t>Maksustamis-hind (eur)</t>
  </si>
  <si>
    <t>Alghind (harilik väärtus) (eur/m²)</t>
  </si>
  <si>
    <t>Alghind (harilik väärtus) (eur)</t>
  </si>
  <si>
    <t>Aktiivse turu olemasolu hinnang</t>
  </si>
  <si>
    <t>Võrdlus-tehingute ülevaade</t>
  </si>
  <si>
    <t>Müügi-pakkumiste ülevaade</t>
  </si>
  <si>
    <t>Hindamis-käigu selgitus</t>
  </si>
  <si>
    <t>Mõju</t>
  </si>
  <si>
    <t>Seotud lepingud</t>
  </si>
  <si>
    <t>Kitsendused/ piirangud</t>
  </si>
  <si>
    <t>Täiendav info</t>
  </si>
  <si>
    <t>Mullastiku kirjeldus</t>
  </si>
  <si>
    <t>Metsa hinne</t>
  </si>
  <si>
    <t>Saare maakond</t>
  </si>
  <si>
    <t>Saaremaa vald</t>
  </si>
  <si>
    <t>Võru maakond</t>
  </si>
  <si>
    <t>Rõuge vald</t>
  </si>
  <si>
    <t>Maatulundusmaa</t>
  </si>
  <si>
    <t xml:space="preserve">RMK-le teadaolevalt puudub </t>
  </si>
  <si>
    <t>Juurdepääs avalikult kasutavalt teelt puudub</t>
  </si>
  <si>
    <t>KV9484</t>
  </si>
  <si>
    <t>KV4161</t>
  </si>
  <si>
    <t>KV40428</t>
  </si>
  <si>
    <t>KV47788</t>
  </si>
  <si>
    <t>KV41161</t>
  </si>
  <si>
    <t>KV69732</t>
  </si>
  <si>
    <t>KV2883</t>
  </si>
  <si>
    <t>KV62638</t>
  </si>
  <si>
    <t>KV65493</t>
  </si>
  <si>
    <t>KV10975</t>
  </si>
  <si>
    <t>KV64980</t>
  </si>
  <si>
    <t>KV65001</t>
  </si>
  <si>
    <t>KV67375</t>
  </si>
  <si>
    <t>KV5894</t>
  </si>
  <si>
    <t>KV63325</t>
  </si>
  <si>
    <t>KV54502</t>
  </si>
  <si>
    <t>KV4960</t>
  </si>
  <si>
    <t>KV61089</t>
  </si>
  <si>
    <t>KV62549</t>
  </si>
  <si>
    <t>KV2238</t>
  </si>
  <si>
    <t>KV11044</t>
  </si>
  <si>
    <t>KV53960</t>
  </si>
  <si>
    <t>Tartu maakond</t>
  </si>
  <si>
    <t>Pärnu maakond</t>
  </si>
  <si>
    <t>Harju maakond</t>
  </si>
  <si>
    <t>Rapla maakond</t>
  </si>
  <si>
    <t>Valga maakond</t>
  </si>
  <si>
    <t>Lääne-Viru maakond</t>
  </si>
  <si>
    <t>Peipsiääre vald</t>
  </si>
  <si>
    <t>Padakõrve küla</t>
  </si>
  <si>
    <t>Päiksi küla</t>
  </si>
  <si>
    <t>Lääneranna vald</t>
  </si>
  <si>
    <t>Kaseküla</t>
  </si>
  <si>
    <t>Kause küla</t>
  </si>
  <si>
    <t>Muratsi küla</t>
  </si>
  <si>
    <t>Saue vald</t>
  </si>
  <si>
    <t>Ruila küla</t>
  </si>
  <si>
    <t>Kehila küla</t>
  </si>
  <si>
    <t>Kurevere küla</t>
  </si>
  <si>
    <t>Võru vald</t>
  </si>
  <si>
    <t>Listaku küla</t>
  </si>
  <si>
    <t>Mõnnuste küla</t>
  </si>
  <si>
    <t>Nõmpa küla</t>
  </si>
  <si>
    <t>Kuuse küla</t>
  </si>
  <si>
    <t>Tundu küla</t>
  </si>
  <si>
    <t>Märjamaa vald</t>
  </si>
  <si>
    <t>Ohukotsu küla</t>
  </si>
  <si>
    <t>Kaguvere küla</t>
  </si>
  <si>
    <t>Perametsa küla</t>
  </si>
  <si>
    <t>Unguma küla</t>
  </si>
  <si>
    <t>Valga vald</t>
  </si>
  <si>
    <t>Koikküla</t>
  </si>
  <si>
    <t>Viru-Nigula vald</t>
  </si>
  <si>
    <t>Unukse küla</t>
  </si>
  <si>
    <t>Lompka küla</t>
  </si>
  <si>
    <t>Väike-Maarja vald</t>
  </si>
  <si>
    <t>Nõmme küla</t>
  </si>
  <si>
    <t>Tammenurga</t>
  </si>
  <si>
    <t>12601:003:0118</t>
  </si>
  <si>
    <t>Tuulesalu</t>
  </si>
  <si>
    <t>12601:005:0359</t>
  </si>
  <si>
    <t>Sõlmaja</t>
  </si>
  <si>
    <t>19501:002:0636</t>
  </si>
  <si>
    <t>Kiilu</t>
  </si>
  <si>
    <t>19501:002:0695</t>
  </si>
  <si>
    <t>Sinika</t>
  </si>
  <si>
    <t>27003:003:1030</t>
  </si>
  <si>
    <t>Kärnerisauna</t>
  </si>
  <si>
    <t>29701:001:0666</t>
  </si>
  <si>
    <t>Kärneri</t>
  </si>
  <si>
    <t>29701:005:0420</t>
  </si>
  <si>
    <t>Jürka</t>
  </si>
  <si>
    <t>30101:001:0776</t>
  </si>
  <si>
    <t>Siilu</t>
  </si>
  <si>
    <t>30101:001:0814</t>
  </si>
  <si>
    <t>Väike-Härtsa</t>
  </si>
  <si>
    <t>38901:001:0160</t>
  </si>
  <si>
    <t>Tirtsu</t>
  </si>
  <si>
    <t>43301:001:0262</t>
  </si>
  <si>
    <t>43301:001:0283</t>
  </si>
  <si>
    <t>Aagi</t>
  </si>
  <si>
    <t>43301:001:0657</t>
  </si>
  <si>
    <t>Teelahkme</t>
  </si>
  <si>
    <t>49301:004:0550</t>
  </si>
  <si>
    <t>Lehemetsa</t>
  </si>
  <si>
    <t>50401:001:0622</t>
  </si>
  <si>
    <t>Ülase</t>
  </si>
  <si>
    <t>50402:006:0136</t>
  </si>
  <si>
    <t>Saaresalu</t>
  </si>
  <si>
    <t>57602:001:0430</t>
  </si>
  <si>
    <t>Piiri</t>
  </si>
  <si>
    <t>63401:001:0585</t>
  </si>
  <si>
    <t>Ruusametsa</t>
  </si>
  <si>
    <t>77901:001:0079</t>
  </si>
  <si>
    <t>Jõemetsa</t>
  </si>
  <si>
    <t>90202:006:0760</t>
  </si>
  <si>
    <t>Palgamaa</t>
  </si>
  <si>
    <t>91804:002:0237</t>
  </si>
  <si>
    <t>92701:004:0220</t>
  </si>
  <si>
    <t>Saaremaa valla üldplaneering/ algatatud 27.09.2018; Kärla valla üldplaneering/ kehtestatud 21.03.2006</t>
  </si>
  <si>
    <t>Kitsendused puuduvad</t>
  </si>
  <si>
    <t>Ranna või kalda piiranguvöönd/26,0; Eesvoolu kaitsevöönd/237,0; Maaparandushoiu-ala/36515,0; Elektripaigaldise kaitsevöönd/6935,0</t>
  </si>
  <si>
    <t>Ranna või kalda piiranguvöönd/22886,0; Eesvoolu kaitsevöönd/3352,0; Veekogu avalik kasutus/1072,0; Maaparandushoiu-ala/1828,0; Ranna või kalda ehituskeeluvöönd/11472,0; Veekogu kallasrada/919,0; Ranna või kalda veekaitsevöönd/3371,0</t>
  </si>
  <si>
    <t>Maaparandushoiu-ala/102,0; Elektripaigaldise kaitsevöönd/3781,0; Avalikult kasutatava tee kaitsevöönd/4,0; maavara: üldgeoloogiline uurimistöö/47205,23</t>
  </si>
  <si>
    <t>Kitsendused puuduvad; maavara: 6 plokk/lubjakivi/487,1</t>
  </si>
  <si>
    <t>Muinsuskaitseala või kinnismälestise ala/139,0; Muinsuskaitseala või kinnismälestise kv/5043,0; pärandkultuur: Kurevere paemurd/10744,62: PLK Lood (alvarid)/867,17; maavara: 6 plokk/lubjakivi/31002,77</t>
  </si>
  <si>
    <t>Avalikult kasutatava tee kaitsevöönd/4053,0</t>
  </si>
  <si>
    <t>Ranna või kalda piiranguvöönd/9776,0; Eesvoolu kaitsevöönd/1652,0; Ranna või kalda ehituskeeluvöönd/6730,0; Veekogu kallasrada/769,0; Ranna või kalda veekaitsevöönd/1874,0</t>
  </si>
  <si>
    <t>Ranna või kalda piiranguvöönd/468,0; Ranna või kalda ehituskeeluvöönd/54,0; Avalikult kasutatava tee kaitsevöönd/2282,0; maavara: Pinnakatte savi levialad/2607,71</t>
  </si>
  <si>
    <t>Ranna või kalda piiranguvöönd/10971,0; Maaparandusühistu tegevuspiirkond/3,0; Eesvoolu kaitsevöönd/269,0; Veekogu avalik kasutus/27,0; Maaparandushoiu-ala/3,0; Ranna või kalda ehituskeeluvöönd/3115,0; Veekogu kallasrada/64,0; Ranna või kalda veekaitsevöönd/257,0</t>
  </si>
  <si>
    <t>Ranna või kalda piiranguvöönd/15130,0; Eesvoolu kaitsevöönd/3914,0; Maaparandushoiu-ala/46,0; Ranna või kalda ehituskeeluvöönd/6990,0; Ranna või kalda veekaitsevöönd/2421,0</t>
  </si>
  <si>
    <t>Ranna või kalda piiranguvöönd/13398,0; Uuringu ala/20304,0; Elektripaigaldise kaitsevöönd/364,0; Ranna või kalda ehituskeeluvöönd/6990,0; Veekogu kallasrada/564,0; Ranna või kalda veekaitsevöönd/1411,0; maavara: üldgeoloogiline uurimistöö/20304,32</t>
  </si>
  <si>
    <t>Eesvoolu kaitsevöönd/3846,0; Maaparandushoiu-ala/16446,0; Elektripaigaldise kaitsevöönd/1822,0; Ranna või kalda veekaitsevöönd/457,0</t>
  </si>
  <si>
    <t>Ranna või kalda piiranguvöönd/13548,0; Veekogu avalik kasutus/1808,0; Lõheliste kudemis- ja elupaigad/1808,0; Ranna või kalda ehituskeeluvöönd/12568,0; Veekogu kallasrada/1256,0; Ranna või kalda veekaitsevöönd/3163,0; LK: Pada jõe hoiuala/1952,0</t>
  </si>
  <si>
    <t>Ranna või kalda piiranguvöönd/38718,0; Maaparandushoiu-ala/96,0; Ranna või kalda ehituskeeluvöönd/23065,0; Veekogu kallasrada/3353,0; Ranna või kalda veekaitsevöönd/7071,0; kultuurimälestised: Muinsuskaitseala või kinnismälestise ala/3,0; Muinsuskaitseala või kinnismälestise kv/1303,0</t>
  </si>
  <si>
    <t>Ranna või kalda piiranguvöönd/25421,0; Eesvoolu kaitsevöönd/1456,0; Nitraaditundlik ala/26522,0; Lõheliste kudemis- ja elupaigad/1189,0; Uuringu ala/26522,0; Ranna või kalda ehituskeeluvöönd/17580,0; Veekogu kallasrada/2124,0; Ranna või kalda veekaitsevöönd/4711,0; maavara: üldgeoloogiline uurimistöö/26521,74; Põlevkivi perspektiivala/Põlevkivi/26521,74; Põlevkivi perspektiivala/Põlevkivi/26521,74</t>
  </si>
  <si>
    <t>Juurdepääs avalikult kasutavalt teelt puudub. Aluskaartidelt nähtuv kinnisasjale viiv rada kulgeb eramaal, servituuti seatud ei ole.</t>
  </si>
  <si>
    <t xml:space="preserve">Kinnisasi piirneb riigiteega (kõrvalmaantee nt 11406 Ääsmäe-Kernu tee), tee kaitsevööndis kehtivad ehitusseadustikust tulenevad piirangud. Mahasõidu rajamise võimalikkuse kohta tuleb küsida Transpordiametilt, müüjal sellekohane teave puudub. </t>
  </si>
  <si>
    <t>Juurdepääs avalikult kasutavalt teelt puudub. Aluskaartidelt nähtuv kinnisasjale viiv tee/rada kulgeb eramaal, servituuti seatud ei ole</t>
  </si>
  <si>
    <t>Juurdepääs avalikult kasutavalt teelt puudub.  Aluskaartidelt nähtuv kinnisasjale viiv rada kulgeb eramaal, servituuti seatud ei ole.</t>
  </si>
  <si>
    <t xml:space="preserve">Kinnisasi piirneb riigiteega (tugimaantee nr 65 Võru-Räpina tee), tee kaitsevööndis kehtivad ehitusseadustikust tulenevad piirangud. Mahasõidu rajamise võimalikkuse kohta tuleb küsida Transpordiametilt, müüjal sellekohane teave puudub. </t>
  </si>
  <si>
    <t xml:space="preserve">Kinnisasi piirneb riigiteega (kõrvalmaantee nt 25198 Mehka - Vastse-Roosa tee), tee kaitsevööndis kehtivad ehitusseadustikust tulenevad piirangud. Mahasõidu rajamise võimalikkuse kohta tuleb küsida Transpordiametilt, müüjal sellekohane teave puudub. </t>
  </si>
  <si>
    <t xml:space="preserve">Kinnisasjaga piirneva Halliku-Sikura tee kaitsevööndi ulatuse ja mahasõidu rajamise võimalikkuse kohta tuleb informatsiooni küsida tee omanikult, so kohalikust omavalitsusest, müüjal sellekohane teave puudub. </t>
  </si>
  <si>
    <t>Juurdepääs avalikult kasutavalt teelt puudub.  Aluskaartidelt nähtuv kinnisasjale viiv tee/rada kulgeb eramaal, servituuti seatud ei ole.</t>
  </si>
  <si>
    <t>Hoonestamata maade turg samas piirkonnas on keskmiselt aktiivne (tuginetud on tehingute ning pakkumiste arvule). Tehinguid on analüüsitud laiemalt, kui asustusüksuse tase.</t>
  </si>
  <si>
    <t>Tartu maakonnas on alates 01.01.2023 toimunud 656 hoonestamata maatulundusmaa tehingut, Peipsiääre vallas 162 tehingut. Valdavalt metsamaa (koos kasvava metsaga) tehinguid on Tartu maakonnas toimunud 94, Peipsiääre vallas 31.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</si>
  <si>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Tartu maakonnas pakkumisel 139 hoonestamata maatulundusmaa kinnisasja, Peipsiääre vallas on pakkumisel 14 hoonestamata maatulundusmaa kinnisasja. Pakkumisel olevad maad on suures osas ehitamise perspektiiviga. Maatulundusmaid müüakse vähem läbi avalike pakkumisportaalide, mistõttu on keeruline järeldusi teha.</t>
  </si>
  <si>
    <t>Tartu maakonnas on alates 01.01.2023 toimunud 656 hoonestamata maatulundusmaa tehingut, Peipsiääre vallas 162 tehingut. Valdavalt haritava maa tehinguid on Tartu maakonnas toimunud 127, Peipsiääre vallas 28. Valdavalt metsamaa (koos kasvava metsaga) tehinguid on Tartu maakonnas toimunud  94 , Peipsiääre vallas 31.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</si>
  <si>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Tartu maakonnas pakkumisel 134 hoonestamata maatulundusmaa kinnisasja, Peipsiääre vallas on pakkumisel 12 hoonestamata maatulundusmaa kinnisasja. Pakkumisel olevad maad on suures osas ehitamise perspektiiviga. Maatulundusmaid müüakse vähem läbi avalike pakkumisportaalide, mistõttu on keeruline järeldusi teha.</t>
  </si>
  <si>
    <t>Pärnu maakonnas on alates 01.01.2023 toimunud 664 hoonestamata maatulundusmaa tehingut, Lääneranna vallas 176 tehingut. Valdavalt metsamaa (koos kasvava metsaga) tehinguid on Pärnu maakonnas toimunud 201, Lääneranna vallas 58.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</si>
  <si>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Pärnu maakonnas pakkumisel 90 hoonestamata maatulundusmaa kinnisasja, Lääneranna vallas on pakkumisel 25 hoonestamata maatulundusmaa kinnisasja. Pakkumisel olevad maad on suures osas ehitamise perspektiiviga. Maatulundusmaid müüakse vähem läbi avalike pakkumisportaalide, mistõttu on keeruline järeldusi teha.</t>
  </si>
  <si>
    <t>Saare maakonnas on alates 01.01.2023 toimunud 1005 hoonestamata maatulundusmaa tehingut, Saaremaa vallas 873 tehingut. Valdavalt metsamaa (koos kasvava metsaga) tehinguid on Saare maakonnas toimunud 288, Saaremaa vallas 272.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</si>
  <si>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Saare maakonnas pakkumisel 124 hoonestamata maatulundusmaa kinnisasja, Saaremaa vallas on pakkumisel 98 hoonestamata maatulundusmaa kinnisasja. Pakkumisel olevad maad on suures osas ehitamise perspektiiviga. Maatulundusmaid müüakse vähem läbi avalike pakkumisportaalide, mistõttu on keeruline järeldusi teha.</t>
  </si>
  <si>
    <t>Võru maakonnas on alates 01.01.2023 toimunud 582 hoonestamata maatulundusmaa tehingut, Rõuge vallas 126 tehingut. Valdavalt metsamaa (koos kasvava metsaga) tehinguid on Võru maakonnas toimunud 116, Rõuge vallas 36.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</si>
  <si>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Võru maakonnas pakkumisel 52 hoonestamata maatulundusmaa kinnisasja, Rõuge vallas on pakkumisel 15 hoonestamata maatulundusmaa kinnisasja. Pakkumisel olevad maad on suures osas ehitamise perspektiiviga. Maatulundusmaid müüakse vähem läbi avalike pakkumisportaalide, mistõttu on keeruline järeldusi teha.</t>
  </si>
  <si>
    <t>Võru maakonnas on alates 01.01.2023 toimunud 582 hoonestamata maatulundusmaa tehingut, Võru vallas 188 tehingut. Valdavalt metsamaa (koos kasvava metsaga) tehinguid on Võru maakonnas toimunud 116, Võru vallas 29.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</si>
  <si>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Võru maakonnas pakkumisel 52 hoonestamata maatulundusmaa kinnisasja, Võru vallas on pakkumisel 24 hoonestamata maatulundusmaa kinnisasja. Pakkumisel olevad maad on suures osas ehitamise perspektiiviga. Maatulundusmaid müüakse vähem läbi avalike pakkumisportaalide, mistõttu on keeruline järeldusi teha.</t>
  </si>
  <si>
    <t>Võru maakonnas on alates 01.01.2023 toimunud 582 hoonestamata maatulundusmaa tehingut, Võru vallas 188 tehingut. Valdavalt haritava maa tehinguid on Võru maakonnas toimunud 74, Võru vallas 28. Valdavalt metsamaa (koos kasvava metsaga) tehinguid on Võru maakonnas toimunud 116, Võru vallas 27.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</si>
  <si>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Valga maakonnas on alates 01.01.2023 toimunud 207 hoonestamata maatulundusmaa tehingut, Valga vallas 63 tehingut. Valdavalt metsamaa (koos kasvava metsaga) tehinguid on Valga maakonnas toimunud 46, Valga vallas 13.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</si>
  <si>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Valga maakonnas pakkumisel 35 hoonestamata maatulundusmaa kinnisasja, Valga vallas on pakkumisel 5 hoonestamata maatulundusmaa kinnisasja. Pakkumisel olevad maad on suures osas ehitamise perspektiiviga. Maatulundusmaid müüakse vähem läbi avalike pakkumisportaalide, mistõttu on keeruline järeldusi teha.</t>
  </si>
  <si>
    <t>Rapla maakonnas on alates 01.01.2023 toimunud 604 hoonestamata maatulundusmaa tehingut, Märjamaa vallas 249 tehingut. Valdavalt metsamaa (koos kasvava metsaga) tehinguid on Rapla maakonnas toimunud 159, Märjamaa vallas 83.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</si>
  <si>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Rapla maakonnas pakkumisel 33 hoonestamata maatulundusmaa kinnisasja, Märjamaa vallas on pakkumisel 12 hoonestamata maatulundusmaa kinnisasja. Pakkumisel olevad maad on suures osas ehitamise perspektiiviga. Maatulundusmaid müüakse vähem läbi avalike pakkumisportaalide, mistõttu on keeruline järeldusi teha.</t>
  </si>
  <si>
    <t>Kinnisvara pakkumiste portaali kv.ee andmetel on Lääne-Viru maakonnas pakkumisel 59 hoonestamata maatulundusmaa kinnisasja, Viru-Nigula vallas on pakkumisel 8 hoonestamata maatulundusmaa kinnisasja. Pakkumisel olevad maad on suures osas ehitamise perspektiiviga. Maatulundusmaid müüakse vähem läbi avalike pakkumisportaalide, mistõttu on keeruline järeldusi teha.</t>
  </si>
  <si>
    <t>Lääne-Viru maakonnas on alates 01.01.2023 toimunud 626 hoonestamata maatulundusmaa tehingut, Väike-Maarja vallas 124 tehingut.  Valdavalt metsamaa (koos kasvava metsaga) tehinguid on Lääne-Viru maakonnas toimunud 181, Väike-Maarja vallas 32.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</si>
  <si>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Lääne-Viru maakonnas pakkumisel 59 hoonestamata maatulundusmaa kinnisasja, Väike-Maarja vallas on pakkumisel 3 hoonestamata maatulundusmaa kinnisasja. Pakkumisel olevad maad on suures osas ehitamise perspektiiviga. Maatulundusmaid müüakse vähem läbi avalike pakkumisportaalide, mistõttu on keeruline järeldusi teha.</t>
  </si>
  <si>
    <t>Harju maakonnas on alates 01.01.2023 toimunud 1 006 hoonestamata maatulundusmaa tehingut, Saue vallas 139 tehingut. Valdavalt metsamaa (koos kasvava metsaga) tehinguid on Harju maakonnas toimunud 187, Saue vallas 28.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</si>
  <si>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Harju maakonnas pakkumisel 285 hoonestamata maatulundusmaa kinnisasja, Saue vallas on pakkumisel 30 hoonestamata maatulundusmaa kinnisasja. Pakkumisel olevad maad on suures osas ehitamise perspektiiviga. Maatulundusmaid müüakse vähem läbi avalike pakkumisportaalide, mistõttu on keeruline järeldusi teha.</t>
  </si>
  <si>
    <t>Harju maakonnas on alates 01.01.2023 toimunud 1 006 hoonestamata maatulundusmaa tehingut, Saue vallas 139 tehingut. Valdavalt haritava maa tehinguid on Harju maakonnas 110, Saue vallas 24. Valdavalt metsamaa (koos kasvava metsaga) tehinguid on Harju maakonnas toimunud 187, Saue vallas 28.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</si>
  <si>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Hindamis-aruande kuupäev</t>
  </si>
  <si>
    <t>Väärtuse kuupäev</t>
  </si>
  <si>
    <t>Hindamise eesmärk</t>
  </si>
  <si>
    <t>Alghinna hindamine riigivaraseaduse § 46 ja 60 alusel.</t>
  </si>
  <si>
    <t>Natalja Rüütel</t>
  </si>
  <si>
    <t>Kinnistu registriosa number</t>
  </si>
  <si>
    <t>Parim kasutus maatulundusmaa (metsamaa)</t>
  </si>
  <si>
    <t>Puudub</t>
  </si>
  <si>
    <t>Mets keskmisest kõrgema kvaliteediga</t>
  </si>
  <si>
    <t>LP, E2I, DG, M, GI</t>
  </si>
  <si>
    <t>Oluline mõju puudub</t>
  </si>
  <si>
    <t>Mets keskmise kvaliteediga</t>
  </si>
  <si>
    <t>Mets keskmisest kehvema kvaliteediga</t>
  </si>
  <si>
    <t>Elektripaigaldise kaitsevöönd/807,0; Avalikult kasutatava tee kaitsevöönd/5620,0; Sideehitise kaitsevöönd/141,0; maavara: üldgeoloogiline uurimistöö/8178,52</t>
  </si>
  <si>
    <t>Kr, Kg, Kog, Go, Gk</t>
  </si>
  <si>
    <t>Maatükki tükeldab kraav, mis raskendab maa kasutamist</t>
  </si>
  <si>
    <t>Kr, Go, Gk, M</t>
  </si>
  <si>
    <t>Kk, Kh, K</t>
  </si>
  <si>
    <t>LPg, GI, LkG, LPG, M</t>
  </si>
  <si>
    <t>GI, LkI, LkIg</t>
  </si>
  <si>
    <t>M, LP, LkI,LkIIg, Dg, E2I</t>
  </si>
  <si>
    <t>Ag, LkI</t>
  </si>
  <si>
    <t>Lpe, Lk(LP), LP, KIe, Ag</t>
  </si>
  <si>
    <t xml:space="preserve">Maa-ameti hindamisaruanne hariliku väärtuse (alghinna) määramiseks maa enampakkumisel müümisel. </t>
  </si>
  <si>
    <t>*Hindamistulemus ei sisalda käibemaksu.</t>
  </si>
  <si>
    <t>Üld-planeering</t>
  </si>
  <si>
    <t>Detail-planeering</t>
  </si>
  <si>
    <t>Puuduvad</t>
  </si>
  <si>
    <t>Vähene puutumus (86 m²) III kategooria kaitsealune liik - Dactylorhiza incarnata (kahkjaspunane sõrmkäpp)</t>
  </si>
  <si>
    <t>Mets kõrge kvaliteediga</t>
  </si>
  <si>
    <t>Ca 0,75 ha ulatuses kattub III kategooria taime Myrica gale (harilik porss) levialaga</t>
  </si>
  <si>
    <t>Peipsiääre valla üldplaneering, kehtestatud 23.03.2022. Kehtiva üldplaneeringu kohaselt on kinnisasi asub looduslikul alal.</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</si>
  <si>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Analüüsitud on hoonestamata maatulundusmaa (valdav kõlvik metsamaa) tehinguid Saare  maakonnas Saaremaa vallas. Valdavalt metsaga metsamaa kõlvikuga tehinguid on analüüsitud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</si>
  <si>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Analüüsitud on hoonestamata maatulundusmaa (valdav kõlvik metsamaa) tehinguid Võru maakonnas. Valdavalt metsaga metsamaa kõlvikuga tehinguid on analüüsitud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</si>
  <si>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Analüüsitud on hoonestamata maatulundusmaa (valdav kõlvik metsamaa) tehinguid Rapla maakonnas. Valdavalt metsaga metsamaa kõlvikuga tehinguid on analüüsitud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</si>
  <si>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Peipsiääre vallas toimunud hoonestamata maatulundusmaa (valdav kõlvik haritav maa ja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</si>
  <si>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Peipsiääre vallas toimunud hoonestamata maatulundusmaa (valdav kõlvik metsamaa) tehinguid alates 2023. aastast.  </t>
  </si>
  <si>
    <t>Mullad keskmisest kehvema kvaliteediga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</si>
  <si>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Pärnu maakonnas toimunud hoonestamata maatulundusmaa (valdav kõlvik metsamaa) tehinguid alates 2023. aastast.  </t>
  </si>
  <si>
    <t>Lääneranna valla üldplaneering (algatatud 23.08.2018); Hanila valla üldplaneering (kehtestatud 17.12.2003).  Üldplaneeringu kohaselt asub kinnisasi määratlemata "valgel" alal - looduslikul alal. </t>
  </si>
  <si>
    <t>Peipsiääre valla üldplaneering/kehtestatud 23.03.2022. Kehtiva üldplaneeringu kohaselt on kinnisasi asub looduslikul alal.</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</si>
  <si>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toimunud hoonestamata maatulundusmaa (valdav kõlvik metsamaa) tehinguid alates 2023. aastast.  </t>
  </si>
  <si>
    <t>Väike-Maarja valla üldplaneering/kehtestatud 27.03.2024. Üldplaneeringu kohaselt asub kinnisasi määratlemata "valgel" alal - looduslikul alal. </t>
  </si>
  <si>
    <t>Võru valla üldplaneering/ algatatud 11.04.2018 ; end. Võru valla üldplaneering/ kehtestatud 09.04.2008. Üldplaneeringu kohaselt asub kinnisasi määratlemata "valgel" alal - looduslikul alal. </t>
  </si>
  <si>
    <t>Mullad keskmise kvaliteediga</t>
  </si>
  <si>
    <t>Parim kasutus maatulundusmaa (haritav maa ja metsamaa)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</si>
  <si>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Võru maakonnas toimunud hoonestamata maatulundusmaa (valdav kõlvik haritav maa ja metsamaa) tehinguid alates 2023. aastast.  </t>
  </si>
  <si>
    <t xml:space="preserve">Maa rent FIE Janek Mustmaa, tähtajaline leping kuni 31.10.2032.a., rendile antud pindala 26606 m²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</si>
  <si>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Saare maakonnas toimunud hoonestamata maatulundusmaa (valdav kõlvik metsamaa) tehinguid alates 2023. aastast.  </t>
  </si>
  <si>
    <t>Saaremaa valla üldplaneering/ algatatud 27.09.2018; Kuressaare linna ja Kaarma valla kontaktvööndi ühisplaneering/ kehtestatud 25.01.2012. Üldplaneeringu kohaselt asub kinnisasi haljasmaa alal.</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</si>
  <si>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Harju maakonnas Saue vallas toimunud hoonestamata maatulundusmaa (valdav kõlvik looduslik rohumaa ja metsamaa) tehinguid alates 2023. aastast.  </t>
  </si>
  <si>
    <t>Saue valla üldplaneering/ kehtestatud 28.06.2021. Üldplaneeringu kohaselt asub kinnisasi miljööväärtuslikul maastikul.</t>
  </si>
  <si>
    <t>Kasutamiseks andmine (rent) Allika Talu OÜ, tähtajatu leping</t>
  </si>
  <si>
    <t>Omab negatiivset mõju hariliku väärtusele, osaliselt takistab maa kasutust.</t>
  </si>
  <si>
    <t xml:space="preserve">Kasutamiseks andmine (rent) - Allika Talu OÜ, leping kehtib kuni 31.10.2023, rendile antud pindala 8000 m²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</si>
  <si>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Saare maakonnas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</si>
  <si>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Võru maakonnas toimunud hoonestamata maatulundusmaa (valdav kõlvik metsamaa) tehinguid alates 2023. aastast.  </t>
  </si>
  <si>
    <t>Saaremaa valla üldplaneering/a lgatatud 27.09.2018; Kihelkonna valla üldplaneering/ kehtestatud 26.05.2010. Üldplaneeringu kohaselt asub kinnisasi haljasmaa alal.</t>
  </si>
  <si>
    <t>Lasva valla üldplaneering/ kehtestatud 26.07.2013. Üldplaneeringu kohaselt asub kinnisasi põllumajandusmaa ja metsamajandusmaa alal.</t>
  </si>
  <si>
    <t>Saaremaa valla üldplaneering/ algatatud 27.09.2018; Kärla valla üldplaneering/ kehtestatud 21.03.2006. Üldplaneeringu kohaselt asub kinnisasi haljasmaa alal.</t>
  </si>
  <si>
    <t>Viru-Nigula valla üldplaneering/ algatatud 27.06.2018; end Viru-Nigula valla üldplaneering/ kehtestatud 22.11.2007.Üldplaneeringu kohaselt asub kinnisasi määratlemata "valgel" alal - looduslikul alal. </t>
  </si>
  <si>
    <t>Valga valla üldplaneering/ algatatud 28.09.2018; Taheva valla üldplaneering/ kehtestatud 30.05.2008. Üldplaneeringu kohaselt asub kinnisasi määratlemata "valgel" alal - looduslikul alal.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</si>
  <si>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Valga maakonnas toimunud hoonestamata maatulundusmaa (valdav kõlvik metsamaa) tehinguid alates 2023. aastast.  </t>
  </si>
  <si>
    <t>Saaremaa valla üldplaneering/ algatatud 27.09.2018. Üldplaneeringu kohaselt asub kinnisasi haljasmaa alal.</t>
  </si>
  <si>
    <t>Märjamaa valla üldplaneering/ algatatud 18.12.2018; end. Märjamaa valla üldplaneering/ kehtestatud 20.06.2000 Üldplaneeringu kohaselt asub kinnisasi rohevõrgustiku alal.</t>
  </si>
  <si>
    <t>Märjamaa valla üldplaneering/ algatatud 18.12.2018; end. Märjamaa valla üldplaneering/ kehtestatud 20.06.2000. Üldplaneeringu kohaselt asub kinnisasi rohevõrgustiku alal.</t>
  </si>
  <si>
    <t>Rõuge valla üldplaneering/ algatatud 17.04.2018; Mõniste valla üldplaneering/ kehtestatud 17.05.2011.Üldplaneeringu kohaselt asub kinnisasi looduslikul alal. </t>
  </si>
  <si>
    <t>Parim kasutus maatulundusmaa (põllumajanduslik maa ja metsamaa)</t>
  </si>
  <si>
    <t>Parim kasutus maatulundusmaa (valdavalt metsamaa ja rohumaa)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</si>
  <si>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Harju maakonnas Saue vallas toimunud hoonestamata maatulundusmaa (haritav maa, looduslik rohumaa ja metsamaa) tehinguid alates 2023. aastast.  </t>
  </si>
  <si>
    <t>Go, GI, Kog</t>
  </si>
  <si>
    <t>Parim kasutus maatulundusmaa (metsamaa, rohumaa)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</si>
  <si>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Peipsiääre vallas toimunud hoonestamata maatulundusmaa (valdav kõlvik metsamaa ja rohumaa)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</si>
  <si>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toimunud hoonestamata maatulundusmaa (valdav kõlvik looduslik rohumaa ja metsamaa) tehinguid alates 2023. aastast.  </t>
  </si>
  <si>
    <t>Lääne-Viru maakonnas on alates 01.01.2023 toimunud 626 hoonestamata maatulundusmaa tehingut, Viru-Nigula vallas 33 tehingut.  Valdavalt metsamaa (koos kasvava metsaga) tehinguid on Lääne-Viru maakonnas toimunud 181, Viru-Nigula vallas 7.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</si>
</sst>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Calibri"/>
      <family val="2"/>
      <charset val="186"/>
      <scheme val="minor"/>
    </font>
    <font>
      <sz val="11"/>
      <color theme="1"/>
      <name val="Calibri"/>
      <family val="2"/>
      <charset val="186"/>
      <scheme val="minor"/>
    </font>
    <font>
      <sz val="8"/>
      <color theme="1"/>
      <name val="Arial"/>
      <family val="2"/>
      <charset val="186"/>
    </font>
    <font>
      <b/>
      <sz val="8"/>
      <color theme="1"/>
      <name val="Arial"/>
      <family val="2"/>
      <charset val="186"/>
    </font>
    <font>
      <b/>
      <vertAlign val="superscript"/>
      <sz val="8"/>
      <color theme="1"/>
      <name val="Arial"/>
      <family val="2"/>
      <charset val="186"/>
    </font>
    <font>
      <sz val="8"/>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s>
  <cellStyleXfs count="2">
    <xf numFmtId="0" fontId="0" fillId="0" borderId="0"/>
    <xf numFmtId="0" fontId="1" fillId="0" borderId="0"/>
  </cellStyleXfs>
  <cellXfs count="41">
    <xf numFmtId="0" fontId="0" fillId="0" borderId="0" xfId="0"/>
    <xf numFmtId="0" fontId="2" fillId="0" borderId="0" xfId="0" applyFont="1"/>
    <xf numFmtId="0" fontId="3" fillId="0" borderId="0" xfId="0" applyFont="1"/>
    <xf numFmtId="4" fontId="2" fillId="0" borderId="0" xfId="0" applyNumberFormat="1" applyFont="1"/>
    <xf numFmtId="0" fontId="3" fillId="2" borderId="1" xfId="0" applyFont="1" applyFill="1" applyBorder="1"/>
    <xf numFmtId="0" fontId="3" fillId="2" borderId="2" xfId="0" applyFont="1" applyFill="1" applyBorder="1"/>
    <xf numFmtId="0" fontId="3" fillId="2" borderId="3" xfId="0" applyFont="1" applyFill="1" applyBorder="1"/>
    <xf numFmtId="0" fontId="3" fillId="3" borderId="7" xfId="0"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3" fontId="3" fillId="3" borderId="10" xfId="0" applyNumberFormat="1" applyFont="1" applyFill="1" applyBorder="1" applyAlignment="1">
      <alignment horizontal="center" vertic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164" fontId="3" fillId="3" borderId="11" xfId="0" applyNumberFormat="1"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2" fillId="0" borderId="0" xfId="0" applyFont="1" applyAlignment="1">
      <alignment horizontal="fill"/>
    </xf>
    <xf numFmtId="0" fontId="3" fillId="3" borderId="11" xfId="0" applyFont="1" applyFill="1" applyBorder="1" applyAlignment="1">
      <alignment horizontal="center" vertical="center" wrapText="1"/>
    </xf>
    <xf numFmtId="0" fontId="2" fillId="4" borderId="12" xfId="0" applyFont="1" applyFill="1" applyBorder="1" applyAlignment="1">
      <alignment horizontal="fill"/>
    </xf>
    <xf numFmtId="0" fontId="2" fillId="4" borderId="0" xfId="0" applyFont="1" applyFill="1"/>
    <xf numFmtId="0" fontId="2" fillId="4" borderId="12" xfId="0" applyFont="1" applyFill="1" applyBorder="1" applyAlignment="1">
      <alignment horizontal="center"/>
    </xf>
    <xf numFmtId="0" fontId="3" fillId="3" borderId="9" xfId="0" applyFont="1" applyFill="1" applyBorder="1" applyAlignment="1">
      <alignment horizontal="center" wrapText="1"/>
    </xf>
    <xf numFmtId="0" fontId="2" fillId="4" borderId="12" xfId="0" applyFont="1" applyFill="1" applyBorder="1"/>
    <xf numFmtId="14" fontId="2" fillId="4" borderId="12" xfId="0" applyNumberFormat="1" applyFont="1" applyFill="1" applyBorder="1"/>
    <xf numFmtId="0" fontId="5" fillId="4" borderId="12" xfId="0" applyFont="1" applyFill="1" applyBorder="1"/>
    <xf numFmtId="164" fontId="3" fillId="3" borderId="7" xfId="0" applyNumberFormat="1" applyFont="1" applyFill="1" applyBorder="1" applyAlignment="1">
      <alignment horizontal="fill" vertical="center" wrapText="1"/>
    </xf>
    <xf numFmtId="0" fontId="5" fillId="4" borderId="12" xfId="0" applyFont="1" applyFill="1" applyBorder="1" applyAlignment="1">
      <alignment horizontal="fill"/>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2" borderId="4" xfId="1" applyFont="1" applyFill="1" applyBorder="1" applyAlignment="1">
      <alignment horizontal="center" wrapText="1"/>
    </xf>
    <xf numFmtId="0" fontId="3" fillId="2" borderId="5" xfId="1" applyFont="1" applyFill="1" applyBorder="1" applyAlignment="1">
      <alignment horizontal="center" wrapText="1"/>
    </xf>
    <xf numFmtId="0" fontId="3" fillId="2" borderId="6" xfId="1" applyFont="1" applyFill="1" applyBorder="1" applyAlignment="1">
      <alignment horizontal="center"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cellXfs>
  <cellStyles count="2">
    <cellStyle name="Normaallaad"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
  <sheetViews>
    <sheetView tabSelected="1" zoomScaleNormal="100" workbookViewId="0">
      <selection activeCell="K31" sqref="K31"/>
    </sheetView>
  </sheetViews>
  <sheetFormatPr defaultRowHeight="11.25" x14ac:dyDescent="0.2"/>
  <cols>
    <col min="1" max="1" width="5.140625" style="1" customWidth="1"/>
    <col min="2" max="3" width="9.140625" style="1"/>
    <col min="4" max="4" width="10.42578125" style="1" customWidth="1"/>
    <col min="5" max="6" width="9.140625" style="1"/>
    <col min="7" max="7" width="10" style="1" customWidth="1"/>
    <col min="8" max="8" width="15.5703125" style="1" customWidth="1"/>
    <col min="9" max="9" width="13.7109375" style="1" customWidth="1"/>
    <col min="10" max="10" width="13.140625" style="1" customWidth="1"/>
    <col min="11" max="11" width="11" style="1" customWidth="1"/>
    <col min="12" max="12" width="13.7109375" style="1" customWidth="1"/>
    <col min="13" max="13" width="14.5703125" style="1" customWidth="1"/>
    <col min="14" max="14" width="9.140625" style="1"/>
    <col min="15" max="15" width="10" style="1" customWidth="1"/>
    <col min="16" max="16" width="11.85546875" style="1" customWidth="1"/>
    <col min="17" max="20" width="9.140625" style="1"/>
    <col min="21" max="21" width="10.140625" style="1" customWidth="1"/>
    <col min="22" max="22" width="9.140625" style="23"/>
    <col min="23" max="23" width="10.28515625" style="1" customWidth="1"/>
    <col min="24" max="24" width="10.85546875" style="1" customWidth="1"/>
    <col min="25" max="25" width="9.140625" style="1"/>
    <col min="26" max="26" width="10.85546875" style="1" customWidth="1"/>
    <col min="27" max="27" width="9.140625" style="1"/>
    <col min="28" max="28" width="19.140625" style="20" customWidth="1"/>
    <col min="29" max="29" width="9.140625" style="1"/>
    <col min="30" max="30" width="12.5703125" style="20" customWidth="1"/>
    <col min="31" max="32" width="9.140625" style="1"/>
    <col min="33" max="33" width="9.140625" style="23"/>
    <col min="34" max="16384" width="9.140625" style="1"/>
  </cols>
  <sheetData>
    <row r="1" spans="1:34" x14ac:dyDescent="0.2">
      <c r="A1" s="2" t="s">
        <v>210</v>
      </c>
    </row>
    <row r="2" spans="1:34" ht="12" thickBot="1" x14ac:dyDescent="0.25">
      <c r="O2" s="3"/>
      <c r="P2" s="3"/>
    </row>
    <row r="3" spans="1:34" ht="15" customHeight="1" x14ac:dyDescent="0.2">
      <c r="A3" s="4"/>
      <c r="B3" s="5" t="s">
        <v>0</v>
      </c>
      <c r="C3" s="5"/>
      <c r="D3" s="5"/>
      <c r="E3" s="6"/>
      <c r="F3" s="4"/>
      <c r="G3" s="5"/>
      <c r="H3" s="5" t="s">
        <v>1</v>
      </c>
      <c r="I3" s="5"/>
      <c r="J3" s="5"/>
      <c r="K3" s="5"/>
      <c r="L3" s="5"/>
      <c r="M3" s="5"/>
      <c r="N3" s="5"/>
      <c r="O3" s="4"/>
      <c r="P3" s="5" t="s">
        <v>2</v>
      </c>
      <c r="Q3" s="5"/>
      <c r="R3" s="5"/>
      <c r="S3" s="38" t="s">
        <v>3</v>
      </c>
      <c r="T3" s="39"/>
      <c r="U3" s="39"/>
      <c r="V3" s="40"/>
      <c r="W3" s="5"/>
      <c r="X3" s="5" t="s">
        <v>4</v>
      </c>
      <c r="Y3" s="5"/>
      <c r="Z3" s="38" t="s">
        <v>5</v>
      </c>
      <c r="AA3" s="40"/>
      <c r="AB3" s="38" t="s">
        <v>6</v>
      </c>
      <c r="AC3" s="39"/>
      <c r="AD3" s="40"/>
      <c r="AE3" s="35" t="s">
        <v>7</v>
      </c>
      <c r="AF3" s="36"/>
      <c r="AG3" s="36"/>
      <c r="AH3" s="37"/>
    </row>
    <row r="4" spans="1:34" ht="45" x14ac:dyDescent="0.2">
      <c r="A4" s="7" t="s">
        <v>8</v>
      </c>
      <c r="B4" s="8" t="s">
        <v>187</v>
      </c>
      <c r="C4" s="9" t="s">
        <v>188</v>
      </c>
      <c r="D4" s="11" t="s">
        <v>189</v>
      </c>
      <c r="E4" s="10" t="s">
        <v>9</v>
      </c>
      <c r="F4" s="7" t="s">
        <v>10</v>
      </c>
      <c r="G4" s="21" t="s">
        <v>192</v>
      </c>
      <c r="H4" s="9" t="s">
        <v>11</v>
      </c>
      <c r="I4" s="9" t="s">
        <v>12</v>
      </c>
      <c r="J4" s="9" t="s">
        <v>13</v>
      </c>
      <c r="K4" s="9" t="s">
        <v>14</v>
      </c>
      <c r="L4" s="9" t="s">
        <v>15</v>
      </c>
      <c r="M4" s="9" t="s">
        <v>16</v>
      </c>
      <c r="N4" s="9" t="s">
        <v>17</v>
      </c>
      <c r="O4" s="12" t="s">
        <v>18</v>
      </c>
      <c r="P4" s="9" t="s">
        <v>19</v>
      </c>
      <c r="Q4" s="9" t="s">
        <v>20</v>
      </c>
      <c r="R4" s="13" t="s">
        <v>21</v>
      </c>
      <c r="S4" s="14" t="s">
        <v>22</v>
      </c>
      <c r="T4" s="15" t="s">
        <v>23</v>
      </c>
      <c r="U4" s="15" t="s">
        <v>24</v>
      </c>
      <c r="V4" s="25" t="s">
        <v>25</v>
      </c>
      <c r="W4" s="16" t="s">
        <v>212</v>
      </c>
      <c r="X4" s="17" t="s">
        <v>213</v>
      </c>
      <c r="Y4" s="18" t="s">
        <v>26</v>
      </c>
      <c r="Z4" s="19" t="s">
        <v>27</v>
      </c>
      <c r="AA4" s="18" t="s">
        <v>26</v>
      </c>
      <c r="AB4" s="7" t="s">
        <v>28</v>
      </c>
      <c r="AC4" s="11" t="s">
        <v>26</v>
      </c>
      <c r="AD4" s="29" t="s">
        <v>29</v>
      </c>
      <c r="AE4" s="31" t="s">
        <v>30</v>
      </c>
      <c r="AF4" s="32" t="s">
        <v>26</v>
      </c>
      <c r="AG4" s="33" t="s">
        <v>31</v>
      </c>
      <c r="AH4" s="34" t="s">
        <v>26</v>
      </c>
    </row>
    <row r="5" spans="1:34" s="23" customFormat="1" x14ac:dyDescent="0.2">
      <c r="A5" s="26">
        <v>1</v>
      </c>
      <c r="B5" s="27">
        <v>45448</v>
      </c>
      <c r="C5" s="27">
        <v>45446</v>
      </c>
      <c r="D5" s="28" t="s">
        <v>190</v>
      </c>
      <c r="E5" s="26" t="s">
        <v>191</v>
      </c>
      <c r="F5" s="26" t="s">
        <v>39</v>
      </c>
      <c r="G5" s="26">
        <v>14994750</v>
      </c>
      <c r="H5" s="26" t="s">
        <v>61</v>
      </c>
      <c r="I5" s="26" t="s">
        <v>67</v>
      </c>
      <c r="J5" s="26" t="s">
        <v>68</v>
      </c>
      <c r="K5" s="26" t="s">
        <v>96</v>
      </c>
      <c r="L5" s="26" t="s">
        <v>97</v>
      </c>
      <c r="M5" s="26" t="s">
        <v>36</v>
      </c>
      <c r="N5" s="26">
        <v>12000</v>
      </c>
      <c r="O5" s="26">
        <v>287.60000000000002</v>
      </c>
      <c r="P5" s="26">
        <v>2100</v>
      </c>
      <c r="Q5" s="26">
        <v>1.1000000000000001</v>
      </c>
      <c r="R5" s="26">
        <f t="shared" ref="R5:R26" si="0">ROUND(Q5*N5,-1)</f>
        <v>13200</v>
      </c>
      <c r="S5" s="26" t="s">
        <v>163</v>
      </c>
      <c r="T5" s="26" t="s">
        <v>164</v>
      </c>
      <c r="U5" s="26" t="s">
        <v>165</v>
      </c>
      <c r="V5" s="22" t="s">
        <v>223</v>
      </c>
      <c r="W5" s="26" t="s">
        <v>218</v>
      </c>
      <c r="X5" s="26" t="s">
        <v>37</v>
      </c>
      <c r="Y5" s="26" t="s">
        <v>193</v>
      </c>
      <c r="Z5" s="26" t="s">
        <v>214</v>
      </c>
      <c r="AA5" s="26" t="s">
        <v>194</v>
      </c>
      <c r="AB5" s="26" t="s">
        <v>139</v>
      </c>
      <c r="AC5" s="26" t="s">
        <v>194</v>
      </c>
      <c r="AD5" s="22" t="s">
        <v>38</v>
      </c>
      <c r="AE5" s="26"/>
      <c r="AF5" s="26"/>
      <c r="AG5" s="24">
        <v>4</v>
      </c>
      <c r="AH5" s="22" t="s">
        <v>195</v>
      </c>
    </row>
    <row r="6" spans="1:34" s="23" customFormat="1" x14ac:dyDescent="0.2">
      <c r="A6" s="26">
        <v>2</v>
      </c>
      <c r="B6" s="27">
        <v>45448</v>
      </c>
      <c r="C6" s="27">
        <f>C5</f>
        <v>45446</v>
      </c>
      <c r="D6" s="28" t="s">
        <v>190</v>
      </c>
      <c r="E6" s="26" t="s">
        <v>191</v>
      </c>
      <c r="F6" s="26" t="s">
        <v>40</v>
      </c>
      <c r="G6" s="26">
        <v>13740850</v>
      </c>
      <c r="H6" s="26" t="s">
        <v>61</v>
      </c>
      <c r="I6" s="26" t="s">
        <v>67</v>
      </c>
      <c r="J6" s="26" t="s">
        <v>69</v>
      </c>
      <c r="K6" s="26" t="s">
        <v>98</v>
      </c>
      <c r="L6" s="26" t="s">
        <v>99</v>
      </c>
      <c r="M6" s="26" t="s">
        <v>36</v>
      </c>
      <c r="N6" s="26">
        <v>57948</v>
      </c>
      <c r="O6" s="26">
        <v>760.55</v>
      </c>
      <c r="P6" s="26">
        <v>18308</v>
      </c>
      <c r="Q6" s="26">
        <v>1.1000000000000001</v>
      </c>
      <c r="R6" s="26">
        <f t="shared" si="0"/>
        <v>63740</v>
      </c>
      <c r="S6" s="26" t="s">
        <v>163</v>
      </c>
      <c r="T6" s="26" t="s">
        <v>166</v>
      </c>
      <c r="U6" s="26" t="s">
        <v>167</v>
      </c>
      <c r="V6" s="22" t="s">
        <v>222</v>
      </c>
      <c r="W6" s="26" t="s">
        <v>218</v>
      </c>
      <c r="X6" s="26" t="s">
        <v>37</v>
      </c>
      <c r="Y6" s="26" t="s">
        <v>254</v>
      </c>
      <c r="Z6" s="26" t="s">
        <v>214</v>
      </c>
      <c r="AA6" s="26" t="s">
        <v>194</v>
      </c>
      <c r="AB6" s="26" t="s">
        <v>140</v>
      </c>
      <c r="AC6" s="26" t="s">
        <v>197</v>
      </c>
      <c r="AD6" s="22" t="s">
        <v>38</v>
      </c>
      <c r="AE6" s="26" t="s">
        <v>196</v>
      </c>
      <c r="AF6" s="26" t="s">
        <v>224</v>
      </c>
      <c r="AG6" s="24">
        <v>4</v>
      </c>
      <c r="AH6" s="22" t="s">
        <v>195</v>
      </c>
    </row>
    <row r="7" spans="1:34" s="23" customFormat="1" x14ac:dyDescent="0.2">
      <c r="A7" s="26">
        <v>3</v>
      </c>
      <c r="B7" s="27">
        <v>45448</v>
      </c>
      <c r="C7" s="27">
        <f t="shared" ref="C7:C26" si="1">C6</f>
        <v>45446</v>
      </c>
      <c r="D7" s="28" t="s">
        <v>190</v>
      </c>
      <c r="E7" s="26" t="s">
        <v>191</v>
      </c>
      <c r="F7" s="26" t="s">
        <v>41</v>
      </c>
      <c r="G7" s="26">
        <v>2926432</v>
      </c>
      <c r="H7" s="26" t="s">
        <v>62</v>
      </c>
      <c r="I7" s="26" t="s">
        <v>70</v>
      </c>
      <c r="J7" s="26" t="s">
        <v>71</v>
      </c>
      <c r="K7" s="26" t="s">
        <v>100</v>
      </c>
      <c r="L7" s="26" t="s">
        <v>101</v>
      </c>
      <c r="M7" s="26" t="s">
        <v>36</v>
      </c>
      <c r="N7" s="26">
        <v>74879</v>
      </c>
      <c r="O7" s="26">
        <v>1430</v>
      </c>
      <c r="P7" s="26">
        <v>12583</v>
      </c>
      <c r="Q7" s="26">
        <v>0.85</v>
      </c>
      <c r="R7" s="26">
        <f t="shared" si="0"/>
        <v>63650</v>
      </c>
      <c r="S7" s="26" t="s">
        <v>163</v>
      </c>
      <c r="T7" s="26" t="s">
        <v>168</v>
      </c>
      <c r="U7" s="26" t="s">
        <v>169</v>
      </c>
      <c r="V7" s="22" t="s">
        <v>225</v>
      </c>
      <c r="W7" s="26" t="s">
        <v>226</v>
      </c>
      <c r="X7" s="26" t="s">
        <v>37</v>
      </c>
      <c r="Y7" s="26" t="s">
        <v>193</v>
      </c>
      <c r="Z7" s="26" t="s">
        <v>214</v>
      </c>
      <c r="AA7" s="26" t="s">
        <v>194</v>
      </c>
      <c r="AB7" s="26" t="s">
        <v>141</v>
      </c>
      <c r="AC7" s="26" t="s">
        <v>197</v>
      </c>
      <c r="AD7" s="22" t="s">
        <v>38</v>
      </c>
      <c r="AE7" s="26"/>
      <c r="AF7" s="26"/>
      <c r="AG7" s="24">
        <v>3</v>
      </c>
      <c r="AH7" s="22" t="s">
        <v>198</v>
      </c>
    </row>
    <row r="8" spans="1:34" s="23" customFormat="1" x14ac:dyDescent="0.2">
      <c r="A8" s="26">
        <v>4</v>
      </c>
      <c r="B8" s="27">
        <v>45448</v>
      </c>
      <c r="C8" s="27">
        <f t="shared" si="1"/>
        <v>45446</v>
      </c>
      <c r="D8" s="28" t="s">
        <v>190</v>
      </c>
      <c r="E8" s="26" t="s">
        <v>191</v>
      </c>
      <c r="F8" s="26" t="s">
        <v>42</v>
      </c>
      <c r="G8" s="26">
        <v>2946732</v>
      </c>
      <c r="H8" s="26" t="s">
        <v>62</v>
      </c>
      <c r="I8" s="26" t="s">
        <v>70</v>
      </c>
      <c r="J8" s="26" t="s">
        <v>72</v>
      </c>
      <c r="K8" s="26" t="s">
        <v>102</v>
      </c>
      <c r="L8" s="26" t="s">
        <v>103</v>
      </c>
      <c r="M8" s="26" t="s">
        <v>36</v>
      </c>
      <c r="N8" s="26">
        <v>31458</v>
      </c>
      <c r="O8" s="26">
        <v>490</v>
      </c>
      <c r="P8" s="26">
        <v>1437</v>
      </c>
      <c r="Q8" s="26">
        <v>0.67</v>
      </c>
      <c r="R8" s="26">
        <f t="shared" si="0"/>
        <v>21080</v>
      </c>
      <c r="S8" s="26" t="s">
        <v>163</v>
      </c>
      <c r="T8" s="26" t="s">
        <v>168</v>
      </c>
      <c r="U8" s="26" t="s">
        <v>169</v>
      </c>
      <c r="V8" s="22" t="s">
        <v>225</v>
      </c>
      <c r="W8" s="26" t="s">
        <v>226</v>
      </c>
      <c r="X8" s="26" t="s">
        <v>37</v>
      </c>
      <c r="Y8" s="26" t="s">
        <v>193</v>
      </c>
      <c r="Z8" s="26" t="s">
        <v>214</v>
      </c>
      <c r="AA8" s="26" t="s">
        <v>194</v>
      </c>
      <c r="AB8" s="26" t="s">
        <v>215</v>
      </c>
      <c r="AC8" s="26" t="s">
        <v>197</v>
      </c>
      <c r="AD8" s="22" t="s">
        <v>38</v>
      </c>
      <c r="AE8" s="26"/>
      <c r="AF8" s="26"/>
      <c r="AG8" s="24">
        <v>2</v>
      </c>
      <c r="AH8" s="22" t="s">
        <v>199</v>
      </c>
    </row>
    <row r="9" spans="1:34" s="23" customFormat="1" x14ac:dyDescent="0.2">
      <c r="A9" s="26">
        <v>5</v>
      </c>
      <c r="B9" s="27">
        <v>45448</v>
      </c>
      <c r="C9" s="27">
        <f t="shared" si="1"/>
        <v>45446</v>
      </c>
      <c r="D9" s="28" t="s">
        <v>190</v>
      </c>
      <c r="E9" s="26" t="s">
        <v>191</v>
      </c>
      <c r="F9" s="26" t="s">
        <v>43</v>
      </c>
      <c r="G9" s="26">
        <v>3975534</v>
      </c>
      <c r="H9" s="26" t="s">
        <v>32</v>
      </c>
      <c r="I9" s="26" t="s">
        <v>33</v>
      </c>
      <c r="J9" s="26" t="s">
        <v>73</v>
      </c>
      <c r="K9" s="26" t="s">
        <v>104</v>
      </c>
      <c r="L9" s="26" t="s">
        <v>105</v>
      </c>
      <c r="M9" s="26" t="s">
        <v>36</v>
      </c>
      <c r="N9" s="26">
        <v>68039</v>
      </c>
      <c r="O9" s="26">
        <v>1250</v>
      </c>
      <c r="P9" s="26">
        <v>5278</v>
      </c>
      <c r="Q9" s="26">
        <v>0.75</v>
      </c>
      <c r="R9" s="26">
        <f t="shared" si="0"/>
        <v>51030</v>
      </c>
      <c r="S9" s="26" t="s">
        <v>163</v>
      </c>
      <c r="T9" s="26" t="s">
        <v>170</v>
      </c>
      <c r="U9" s="26" t="s">
        <v>171</v>
      </c>
      <c r="V9" s="22" t="s">
        <v>235</v>
      </c>
      <c r="W9" s="26" t="s">
        <v>236</v>
      </c>
      <c r="X9" s="26" t="s">
        <v>37</v>
      </c>
      <c r="Y9" s="26" t="s">
        <v>193</v>
      </c>
      <c r="Z9" s="26" t="s">
        <v>214</v>
      </c>
      <c r="AA9" s="26" t="s">
        <v>194</v>
      </c>
      <c r="AB9" s="26" t="s">
        <v>139</v>
      </c>
      <c r="AC9" s="26" t="s">
        <v>197</v>
      </c>
      <c r="AD9" s="30" t="s">
        <v>155</v>
      </c>
      <c r="AE9" s="26"/>
      <c r="AF9" s="26"/>
      <c r="AG9" s="24">
        <v>3</v>
      </c>
      <c r="AH9" s="22" t="s">
        <v>198</v>
      </c>
    </row>
    <row r="10" spans="1:34" s="23" customFormat="1" x14ac:dyDescent="0.2">
      <c r="A10" s="26">
        <v>6</v>
      </c>
      <c r="B10" s="27">
        <v>45448</v>
      </c>
      <c r="C10" s="27">
        <f t="shared" si="1"/>
        <v>45446</v>
      </c>
      <c r="D10" s="28" t="s">
        <v>190</v>
      </c>
      <c r="E10" s="26" t="s">
        <v>191</v>
      </c>
      <c r="F10" s="26" t="s">
        <v>44</v>
      </c>
      <c r="G10" s="26">
        <v>9042850</v>
      </c>
      <c r="H10" s="26" t="s">
        <v>63</v>
      </c>
      <c r="I10" s="26" t="s">
        <v>74</v>
      </c>
      <c r="J10" s="26" t="s">
        <v>75</v>
      </c>
      <c r="K10" s="26" t="s">
        <v>106</v>
      </c>
      <c r="L10" s="26" t="s">
        <v>107</v>
      </c>
      <c r="M10" s="26" t="s">
        <v>36</v>
      </c>
      <c r="N10" s="26">
        <v>8179</v>
      </c>
      <c r="O10" s="26">
        <v>110</v>
      </c>
      <c r="P10" s="26">
        <v>1163</v>
      </c>
      <c r="Q10" s="26">
        <v>0.6</v>
      </c>
      <c r="R10" s="26">
        <f t="shared" si="0"/>
        <v>4910</v>
      </c>
      <c r="S10" s="26" t="s">
        <v>163</v>
      </c>
      <c r="T10" s="26" t="s">
        <v>184</v>
      </c>
      <c r="U10" s="26" t="s">
        <v>185</v>
      </c>
      <c r="V10" s="22" t="s">
        <v>237</v>
      </c>
      <c r="W10" s="26" t="s">
        <v>238</v>
      </c>
      <c r="X10" s="26" t="s">
        <v>37</v>
      </c>
      <c r="Y10" s="26" t="s">
        <v>255</v>
      </c>
      <c r="Z10" s="26" t="s">
        <v>239</v>
      </c>
      <c r="AA10" s="26" t="s">
        <v>240</v>
      </c>
      <c r="AB10" s="26" t="s">
        <v>200</v>
      </c>
      <c r="AC10" s="26" t="s">
        <v>197</v>
      </c>
      <c r="AD10" s="22" t="s">
        <v>156</v>
      </c>
      <c r="AE10" s="26" t="s">
        <v>201</v>
      </c>
      <c r="AF10" s="26" t="s">
        <v>231</v>
      </c>
      <c r="AG10" s="24">
        <v>2</v>
      </c>
      <c r="AH10" s="22" t="s">
        <v>199</v>
      </c>
    </row>
    <row r="11" spans="1:34" s="23" customFormat="1" x14ac:dyDescent="0.2">
      <c r="A11" s="26">
        <v>7</v>
      </c>
      <c r="B11" s="27">
        <v>45448</v>
      </c>
      <c r="C11" s="27">
        <f t="shared" si="1"/>
        <v>45446</v>
      </c>
      <c r="D11" s="28" t="s">
        <v>190</v>
      </c>
      <c r="E11" s="26" t="s">
        <v>191</v>
      </c>
      <c r="F11" s="26" t="s">
        <v>45</v>
      </c>
      <c r="G11" s="26">
        <v>12284150</v>
      </c>
      <c r="H11" s="26" t="s">
        <v>63</v>
      </c>
      <c r="I11" s="26" t="s">
        <v>74</v>
      </c>
      <c r="J11" s="26" t="s">
        <v>75</v>
      </c>
      <c r="K11" s="26" t="s">
        <v>108</v>
      </c>
      <c r="L11" s="26" t="s">
        <v>109</v>
      </c>
      <c r="M11" s="26" t="s">
        <v>36</v>
      </c>
      <c r="N11" s="26">
        <v>47207</v>
      </c>
      <c r="O11" s="26">
        <v>1073.72</v>
      </c>
      <c r="P11" s="26">
        <v>11008</v>
      </c>
      <c r="Q11" s="26">
        <v>0.65</v>
      </c>
      <c r="R11" s="26">
        <f t="shared" si="0"/>
        <v>30680</v>
      </c>
      <c r="S11" s="26" t="s">
        <v>163</v>
      </c>
      <c r="T11" s="26" t="s">
        <v>186</v>
      </c>
      <c r="U11" s="26" t="s">
        <v>185</v>
      </c>
      <c r="V11" s="22" t="s">
        <v>256</v>
      </c>
      <c r="W11" s="26" t="s">
        <v>238</v>
      </c>
      <c r="X11" s="26" t="s">
        <v>37</v>
      </c>
      <c r="Y11" s="26" t="s">
        <v>254</v>
      </c>
      <c r="Z11" s="26" t="s">
        <v>241</v>
      </c>
      <c r="AA11" s="26" t="s">
        <v>240</v>
      </c>
      <c r="AB11" s="26" t="s">
        <v>142</v>
      </c>
      <c r="AC11" s="26" t="s">
        <v>202</v>
      </c>
      <c r="AD11" s="22" t="s">
        <v>157</v>
      </c>
      <c r="AE11" s="26" t="s">
        <v>203</v>
      </c>
      <c r="AF11" s="26" t="s">
        <v>224</v>
      </c>
      <c r="AG11" s="24">
        <v>3</v>
      </c>
      <c r="AH11" s="22" t="s">
        <v>198</v>
      </c>
    </row>
    <row r="12" spans="1:34" s="23" customFormat="1" x14ac:dyDescent="0.2">
      <c r="A12" s="26">
        <v>8</v>
      </c>
      <c r="B12" s="27">
        <v>45448</v>
      </c>
      <c r="C12" s="27">
        <f t="shared" si="1"/>
        <v>45446</v>
      </c>
      <c r="D12" s="28" t="s">
        <v>190</v>
      </c>
      <c r="E12" s="26" t="s">
        <v>191</v>
      </c>
      <c r="F12" s="26" t="s">
        <v>46</v>
      </c>
      <c r="G12" s="26">
        <v>3492750</v>
      </c>
      <c r="H12" s="26" t="s">
        <v>32</v>
      </c>
      <c r="I12" s="26" t="s">
        <v>33</v>
      </c>
      <c r="J12" s="26" t="s">
        <v>76</v>
      </c>
      <c r="K12" s="26" t="s">
        <v>110</v>
      </c>
      <c r="L12" s="26" t="s">
        <v>111</v>
      </c>
      <c r="M12" s="26" t="s">
        <v>36</v>
      </c>
      <c r="N12" s="26">
        <v>35195</v>
      </c>
      <c r="O12" s="26">
        <v>610</v>
      </c>
      <c r="P12" s="26">
        <v>2526</v>
      </c>
      <c r="Q12" s="26">
        <v>0.9</v>
      </c>
      <c r="R12" s="26">
        <f t="shared" si="0"/>
        <v>31680</v>
      </c>
      <c r="S12" s="26" t="s">
        <v>163</v>
      </c>
      <c r="T12" s="26" t="s">
        <v>170</v>
      </c>
      <c r="U12" s="26" t="s">
        <v>171</v>
      </c>
      <c r="V12" s="22" t="s">
        <v>242</v>
      </c>
      <c r="W12" s="26" t="s">
        <v>244</v>
      </c>
      <c r="X12" s="26" t="s">
        <v>37</v>
      </c>
      <c r="Y12" s="26" t="s">
        <v>193</v>
      </c>
      <c r="Z12" s="26" t="s">
        <v>214</v>
      </c>
      <c r="AA12" s="26" t="s">
        <v>194</v>
      </c>
      <c r="AB12" s="26" t="s">
        <v>143</v>
      </c>
      <c r="AC12" s="26" t="s">
        <v>197</v>
      </c>
      <c r="AD12" s="22" t="s">
        <v>38</v>
      </c>
      <c r="AE12" s="26" t="s">
        <v>257</v>
      </c>
      <c r="AF12" s="26" t="s">
        <v>231</v>
      </c>
      <c r="AG12" s="24">
        <v>4</v>
      </c>
      <c r="AH12" s="22" t="s">
        <v>195</v>
      </c>
    </row>
    <row r="13" spans="1:34" s="23" customFormat="1" x14ac:dyDescent="0.2">
      <c r="A13" s="26">
        <v>9</v>
      </c>
      <c r="B13" s="27">
        <v>45448</v>
      </c>
      <c r="C13" s="27">
        <f t="shared" si="1"/>
        <v>45446</v>
      </c>
      <c r="D13" s="28" t="s">
        <v>190</v>
      </c>
      <c r="E13" s="26" t="s">
        <v>191</v>
      </c>
      <c r="F13" s="26" t="s">
        <v>47</v>
      </c>
      <c r="G13" s="26">
        <v>8939750</v>
      </c>
      <c r="H13" s="26" t="s">
        <v>32</v>
      </c>
      <c r="I13" s="26" t="s">
        <v>33</v>
      </c>
      <c r="J13" s="26" t="s">
        <v>77</v>
      </c>
      <c r="K13" s="26" t="s">
        <v>112</v>
      </c>
      <c r="L13" s="26" t="s">
        <v>113</v>
      </c>
      <c r="M13" s="26" t="s">
        <v>36</v>
      </c>
      <c r="N13" s="26">
        <v>30826</v>
      </c>
      <c r="O13" s="26">
        <v>260</v>
      </c>
      <c r="P13" s="26">
        <v>2607</v>
      </c>
      <c r="Q13" s="26">
        <v>0.68</v>
      </c>
      <c r="R13" s="26">
        <f t="shared" si="0"/>
        <v>20960</v>
      </c>
      <c r="S13" s="26" t="s">
        <v>163</v>
      </c>
      <c r="T13" s="26" t="s">
        <v>170</v>
      </c>
      <c r="U13" s="26" t="s">
        <v>171</v>
      </c>
      <c r="V13" s="22" t="s">
        <v>219</v>
      </c>
      <c r="W13" s="26" t="s">
        <v>244</v>
      </c>
      <c r="X13" s="26" t="s">
        <v>37</v>
      </c>
      <c r="Y13" s="26" t="s">
        <v>193</v>
      </c>
      <c r="Z13" s="26" t="s">
        <v>214</v>
      </c>
      <c r="AA13" s="26" t="s">
        <v>194</v>
      </c>
      <c r="AB13" s="26" t="s">
        <v>144</v>
      </c>
      <c r="AC13" s="26" t="s">
        <v>197</v>
      </c>
      <c r="AD13" s="22" t="s">
        <v>158</v>
      </c>
      <c r="AE13" s="26" t="s">
        <v>204</v>
      </c>
      <c r="AF13" s="26" t="s">
        <v>231</v>
      </c>
      <c r="AG13" s="24">
        <v>3</v>
      </c>
      <c r="AH13" s="22" t="s">
        <v>198</v>
      </c>
    </row>
    <row r="14" spans="1:34" s="23" customFormat="1" x14ac:dyDescent="0.2">
      <c r="A14" s="26">
        <v>10</v>
      </c>
      <c r="B14" s="27">
        <v>45448</v>
      </c>
      <c r="C14" s="27">
        <f t="shared" si="1"/>
        <v>45446</v>
      </c>
      <c r="D14" s="28" t="s">
        <v>190</v>
      </c>
      <c r="E14" s="26" t="s">
        <v>191</v>
      </c>
      <c r="F14" s="26" t="s">
        <v>48</v>
      </c>
      <c r="G14" s="26">
        <v>12204850</v>
      </c>
      <c r="H14" s="26" t="s">
        <v>34</v>
      </c>
      <c r="I14" s="26" t="s">
        <v>78</v>
      </c>
      <c r="J14" s="26" t="s">
        <v>79</v>
      </c>
      <c r="K14" s="26" t="s">
        <v>114</v>
      </c>
      <c r="L14" s="26" t="s">
        <v>115</v>
      </c>
      <c r="M14" s="26" t="s">
        <v>36</v>
      </c>
      <c r="N14" s="26">
        <v>8510</v>
      </c>
      <c r="O14" s="26">
        <v>178.95</v>
      </c>
      <c r="P14" s="26">
        <v>1396</v>
      </c>
      <c r="Q14" s="26">
        <v>0.55000000000000004</v>
      </c>
      <c r="R14" s="26">
        <f t="shared" si="0"/>
        <v>4680</v>
      </c>
      <c r="S14" s="26" t="s">
        <v>163</v>
      </c>
      <c r="T14" s="26" t="s">
        <v>174</v>
      </c>
      <c r="U14" s="26" t="s">
        <v>175</v>
      </c>
      <c r="V14" s="22" t="s">
        <v>243</v>
      </c>
      <c r="W14" s="26" t="s">
        <v>245</v>
      </c>
      <c r="X14" s="26" t="s">
        <v>37</v>
      </c>
      <c r="Y14" s="26" t="s">
        <v>193</v>
      </c>
      <c r="Z14" s="26" t="s">
        <v>214</v>
      </c>
      <c r="AA14" s="26" t="s">
        <v>194</v>
      </c>
      <c r="AB14" s="26" t="s">
        <v>145</v>
      </c>
      <c r="AC14" s="26" t="s">
        <v>197</v>
      </c>
      <c r="AD14" s="22" t="s">
        <v>159</v>
      </c>
      <c r="AE14" s="26" t="s">
        <v>205</v>
      </c>
      <c r="AF14" s="26" t="s">
        <v>231</v>
      </c>
      <c r="AG14" s="24">
        <v>2</v>
      </c>
      <c r="AH14" s="22" t="s">
        <v>199</v>
      </c>
    </row>
    <row r="15" spans="1:34" s="23" customFormat="1" x14ac:dyDescent="0.2">
      <c r="A15" s="26">
        <v>11</v>
      </c>
      <c r="B15" s="27">
        <v>45448</v>
      </c>
      <c r="C15" s="27">
        <f t="shared" si="1"/>
        <v>45446</v>
      </c>
      <c r="D15" s="28" t="s">
        <v>190</v>
      </c>
      <c r="E15" s="26" t="s">
        <v>191</v>
      </c>
      <c r="F15" s="26" t="s">
        <v>49</v>
      </c>
      <c r="G15" s="26">
        <v>4582750</v>
      </c>
      <c r="H15" s="26" t="s">
        <v>32</v>
      </c>
      <c r="I15" s="26" t="s">
        <v>33</v>
      </c>
      <c r="J15" s="26" t="s">
        <v>80</v>
      </c>
      <c r="K15" s="26" t="s">
        <v>116</v>
      </c>
      <c r="L15" s="26" t="s">
        <v>117</v>
      </c>
      <c r="M15" s="26" t="s">
        <v>36</v>
      </c>
      <c r="N15" s="26">
        <v>12856</v>
      </c>
      <c r="O15" s="26">
        <v>250</v>
      </c>
      <c r="P15" s="26">
        <v>1023</v>
      </c>
      <c r="Q15" s="26">
        <v>0.65</v>
      </c>
      <c r="R15" s="26">
        <f t="shared" si="0"/>
        <v>8360</v>
      </c>
      <c r="S15" s="26" t="s">
        <v>163</v>
      </c>
      <c r="T15" s="26" t="s">
        <v>170</v>
      </c>
      <c r="U15" s="26" t="s">
        <v>171</v>
      </c>
      <c r="V15" s="22" t="s">
        <v>219</v>
      </c>
      <c r="W15" s="26" t="s">
        <v>138</v>
      </c>
      <c r="X15" s="26" t="s">
        <v>37</v>
      </c>
      <c r="Y15" s="26" t="s">
        <v>193</v>
      </c>
      <c r="Z15" s="26" t="s">
        <v>214</v>
      </c>
      <c r="AA15" s="26" t="s">
        <v>194</v>
      </c>
      <c r="AB15" s="26" t="s">
        <v>139</v>
      </c>
      <c r="AC15" s="26" t="s">
        <v>194</v>
      </c>
      <c r="AD15" s="22" t="s">
        <v>38</v>
      </c>
      <c r="AE15" s="26"/>
      <c r="AF15" s="26"/>
      <c r="AG15" s="24">
        <v>3</v>
      </c>
      <c r="AH15" s="22" t="s">
        <v>198</v>
      </c>
    </row>
    <row r="16" spans="1:34" s="23" customFormat="1" x14ac:dyDescent="0.2">
      <c r="A16" s="26">
        <v>12</v>
      </c>
      <c r="B16" s="27">
        <v>45448</v>
      </c>
      <c r="C16" s="27">
        <f t="shared" si="1"/>
        <v>45446</v>
      </c>
      <c r="D16" s="28" t="s">
        <v>190</v>
      </c>
      <c r="E16" s="26" t="s">
        <v>191</v>
      </c>
      <c r="F16" s="26" t="s">
        <v>50</v>
      </c>
      <c r="G16" s="26">
        <v>4473850</v>
      </c>
      <c r="H16" s="26" t="s">
        <v>32</v>
      </c>
      <c r="I16" s="26" t="s">
        <v>33</v>
      </c>
      <c r="J16" s="26" t="s">
        <v>81</v>
      </c>
      <c r="K16" s="26"/>
      <c r="L16" s="26" t="s">
        <v>118</v>
      </c>
      <c r="M16" s="26" t="s">
        <v>36</v>
      </c>
      <c r="N16" s="26">
        <v>13429</v>
      </c>
      <c r="O16" s="26">
        <v>250</v>
      </c>
      <c r="P16" s="26">
        <v>1855</v>
      </c>
      <c r="Q16" s="26">
        <v>1.4</v>
      </c>
      <c r="R16" s="26">
        <f t="shared" si="0"/>
        <v>18800</v>
      </c>
      <c r="S16" s="26" t="s">
        <v>163</v>
      </c>
      <c r="T16" s="26" t="s">
        <v>170</v>
      </c>
      <c r="U16" s="26" t="s">
        <v>171</v>
      </c>
      <c r="V16" s="22" t="s">
        <v>219</v>
      </c>
      <c r="W16" s="26" t="s">
        <v>246</v>
      </c>
      <c r="X16" s="26" t="s">
        <v>37</v>
      </c>
      <c r="Y16" s="26" t="s">
        <v>193</v>
      </c>
      <c r="Z16" s="26" t="s">
        <v>214</v>
      </c>
      <c r="AA16" s="26" t="s">
        <v>194</v>
      </c>
      <c r="AB16" s="26" t="s">
        <v>146</v>
      </c>
      <c r="AC16" s="26" t="s">
        <v>197</v>
      </c>
      <c r="AD16" s="22" t="s">
        <v>158</v>
      </c>
      <c r="AE16" s="26"/>
      <c r="AF16" s="26"/>
      <c r="AG16" s="24">
        <v>5</v>
      </c>
      <c r="AH16" s="22" t="s">
        <v>216</v>
      </c>
    </row>
    <row r="17" spans="1:34" s="23" customFormat="1" x14ac:dyDescent="0.2">
      <c r="A17" s="26">
        <v>13</v>
      </c>
      <c r="B17" s="27">
        <v>45448</v>
      </c>
      <c r="C17" s="27">
        <f t="shared" si="1"/>
        <v>45446</v>
      </c>
      <c r="D17" s="28" t="s">
        <v>190</v>
      </c>
      <c r="E17" s="26" t="s">
        <v>191</v>
      </c>
      <c r="F17" s="26" t="s">
        <v>51</v>
      </c>
      <c r="G17" s="26">
        <v>5841650</v>
      </c>
      <c r="H17" s="26" t="s">
        <v>32</v>
      </c>
      <c r="I17" s="26" t="s">
        <v>33</v>
      </c>
      <c r="J17" s="26" t="s">
        <v>82</v>
      </c>
      <c r="K17" s="26" t="s">
        <v>119</v>
      </c>
      <c r="L17" s="26" t="s">
        <v>120</v>
      </c>
      <c r="M17" s="26" t="s">
        <v>36</v>
      </c>
      <c r="N17" s="26">
        <v>4747</v>
      </c>
      <c r="O17" s="26">
        <v>100</v>
      </c>
      <c r="P17" s="26">
        <v>258</v>
      </c>
      <c r="Q17" s="26">
        <v>0.97</v>
      </c>
      <c r="R17" s="26">
        <f t="shared" si="0"/>
        <v>4600</v>
      </c>
      <c r="S17" s="26" t="s">
        <v>163</v>
      </c>
      <c r="T17" s="26" t="s">
        <v>170</v>
      </c>
      <c r="U17" s="26" t="s">
        <v>171</v>
      </c>
      <c r="V17" s="22" t="s">
        <v>219</v>
      </c>
      <c r="W17" s="26" t="s">
        <v>246</v>
      </c>
      <c r="X17" s="26" t="s">
        <v>37</v>
      </c>
      <c r="Y17" s="26" t="s">
        <v>193</v>
      </c>
      <c r="Z17" s="26" t="s">
        <v>214</v>
      </c>
      <c r="AA17" s="26" t="s">
        <v>194</v>
      </c>
      <c r="AB17" s="26" t="s">
        <v>139</v>
      </c>
      <c r="AC17" s="26" t="s">
        <v>194</v>
      </c>
      <c r="AD17" s="22" t="s">
        <v>38</v>
      </c>
      <c r="AE17" s="26"/>
      <c r="AF17" s="26"/>
      <c r="AG17" s="24">
        <v>4</v>
      </c>
      <c r="AH17" s="22" t="s">
        <v>195</v>
      </c>
    </row>
    <row r="18" spans="1:34" s="23" customFormat="1" x14ac:dyDescent="0.2">
      <c r="A18" s="26">
        <v>14</v>
      </c>
      <c r="B18" s="27">
        <v>45448</v>
      </c>
      <c r="C18" s="27">
        <f t="shared" si="1"/>
        <v>45446</v>
      </c>
      <c r="D18" s="28" t="s">
        <v>190</v>
      </c>
      <c r="E18" s="26" t="s">
        <v>191</v>
      </c>
      <c r="F18" s="26" t="s">
        <v>52</v>
      </c>
      <c r="G18" s="26">
        <v>14859250</v>
      </c>
      <c r="H18" s="26" t="s">
        <v>34</v>
      </c>
      <c r="I18" s="26" t="s">
        <v>35</v>
      </c>
      <c r="J18" s="26" t="s">
        <v>83</v>
      </c>
      <c r="K18" s="26" t="s">
        <v>121</v>
      </c>
      <c r="L18" s="26" t="s">
        <v>122</v>
      </c>
      <c r="M18" s="26" t="s">
        <v>36</v>
      </c>
      <c r="N18" s="26">
        <v>2608</v>
      </c>
      <c r="O18" s="26">
        <v>76.69</v>
      </c>
      <c r="P18" s="26">
        <v>587</v>
      </c>
      <c r="Q18" s="26">
        <v>1.4</v>
      </c>
      <c r="R18" s="26">
        <f t="shared" si="0"/>
        <v>3650</v>
      </c>
      <c r="S18" s="26" t="s">
        <v>163</v>
      </c>
      <c r="T18" s="26" t="s">
        <v>172</v>
      </c>
      <c r="U18" s="26" t="s">
        <v>173</v>
      </c>
      <c r="V18" s="22" t="s">
        <v>220</v>
      </c>
      <c r="W18" s="26" t="s">
        <v>253</v>
      </c>
      <c r="X18" s="26" t="s">
        <v>37</v>
      </c>
      <c r="Y18" s="26" t="s">
        <v>193</v>
      </c>
      <c r="Z18" s="26" t="s">
        <v>214</v>
      </c>
      <c r="AA18" s="26" t="s">
        <v>194</v>
      </c>
      <c r="AB18" s="26" t="s">
        <v>147</v>
      </c>
      <c r="AC18" s="26" t="s">
        <v>197</v>
      </c>
      <c r="AD18" s="22" t="s">
        <v>160</v>
      </c>
      <c r="AE18" s="26"/>
      <c r="AF18" s="26"/>
      <c r="AG18" s="24">
        <v>4</v>
      </c>
      <c r="AH18" s="22" t="s">
        <v>195</v>
      </c>
    </row>
    <row r="19" spans="1:34" s="23" customFormat="1" x14ac:dyDescent="0.2">
      <c r="A19" s="26">
        <v>15</v>
      </c>
      <c r="B19" s="27">
        <v>45448</v>
      </c>
      <c r="C19" s="27">
        <f t="shared" si="1"/>
        <v>45446</v>
      </c>
      <c r="D19" s="28" t="s">
        <v>190</v>
      </c>
      <c r="E19" s="26" t="s">
        <v>191</v>
      </c>
      <c r="F19" s="26" t="s">
        <v>53</v>
      </c>
      <c r="G19" s="26">
        <v>3879850</v>
      </c>
      <c r="H19" s="26" t="s">
        <v>64</v>
      </c>
      <c r="I19" s="26" t="s">
        <v>84</v>
      </c>
      <c r="J19" s="26" t="s">
        <v>85</v>
      </c>
      <c r="K19" s="26" t="s">
        <v>123</v>
      </c>
      <c r="L19" s="26" t="s">
        <v>124</v>
      </c>
      <c r="M19" s="26" t="s">
        <v>36</v>
      </c>
      <c r="N19" s="26">
        <v>16671</v>
      </c>
      <c r="O19" s="26">
        <v>360</v>
      </c>
      <c r="P19" s="26">
        <v>2028</v>
      </c>
      <c r="Q19" s="26">
        <v>0.7</v>
      </c>
      <c r="R19" s="26">
        <f t="shared" si="0"/>
        <v>11670</v>
      </c>
      <c r="S19" s="26" t="s">
        <v>163</v>
      </c>
      <c r="T19" s="26" t="s">
        <v>179</v>
      </c>
      <c r="U19" s="26" t="s">
        <v>180</v>
      </c>
      <c r="V19" s="22" t="s">
        <v>221</v>
      </c>
      <c r="W19" s="26" t="s">
        <v>252</v>
      </c>
      <c r="X19" s="26" t="s">
        <v>37</v>
      </c>
      <c r="Y19" s="26" t="s">
        <v>193</v>
      </c>
      <c r="Z19" s="26" t="s">
        <v>214</v>
      </c>
      <c r="AA19" s="26" t="s">
        <v>194</v>
      </c>
      <c r="AB19" s="26" t="s">
        <v>148</v>
      </c>
      <c r="AC19" s="26" t="s">
        <v>197</v>
      </c>
      <c r="AD19" s="22" t="s">
        <v>38</v>
      </c>
      <c r="AE19" s="26"/>
      <c r="AF19" s="26"/>
      <c r="AG19" s="24">
        <v>3</v>
      </c>
      <c r="AH19" s="22" t="s">
        <v>198</v>
      </c>
    </row>
    <row r="20" spans="1:34" s="23" customFormat="1" x14ac:dyDescent="0.2">
      <c r="A20" s="26">
        <v>16</v>
      </c>
      <c r="B20" s="27">
        <v>45448</v>
      </c>
      <c r="C20" s="27">
        <f t="shared" si="1"/>
        <v>45446</v>
      </c>
      <c r="D20" s="28" t="s">
        <v>190</v>
      </c>
      <c r="E20" s="26" t="s">
        <v>191</v>
      </c>
      <c r="F20" s="26" t="s">
        <v>54</v>
      </c>
      <c r="G20" s="26">
        <v>3513737</v>
      </c>
      <c r="H20" s="26" t="s">
        <v>64</v>
      </c>
      <c r="I20" s="26" t="s">
        <v>84</v>
      </c>
      <c r="J20" s="26" t="s">
        <v>86</v>
      </c>
      <c r="K20" s="26" t="s">
        <v>125</v>
      </c>
      <c r="L20" s="26" t="s">
        <v>126</v>
      </c>
      <c r="M20" s="26" t="s">
        <v>36</v>
      </c>
      <c r="N20" s="26">
        <v>114962</v>
      </c>
      <c r="O20" s="26">
        <v>2570</v>
      </c>
      <c r="P20" s="26">
        <v>12616</v>
      </c>
      <c r="Q20" s="26">
        <v>0.95</v>
      </c>
      <c r="R20" s="26">
        <f t="shared" si="0"/>
        <v>109210</v>
      </c>
      <c r="S20" s="26" t="s">
        <v>163</v>
      </c>
      <c r="T20" s="26" t="s">
        <v>179</v>
      </c>
      <c r="U20" s="26" t="s">
        <v>180</v>
      </c>
      <c r="V20" s="22" t="s">
        <v>221</v>
      </c>
      <c r="W20" s="26" t="s">
        <v>251</v>
      </c>
      <c r="X20" s="26" t="s">
        <v>37</v>
      </c>
      <c r="Y20" s="26" t="s">
        <v>193</v>
      </c>
      <c r="Z20" s="26" t="s">
        <v>214</v>
      </c>
      <c r="AA20" s="26" t="s">
        <v>194</v>
      </c>
      <c r="AB20" s="26" t="s">
        <v>149</v>
      </c>
      <c r="AC20" s="26" t="s">
        <v>197</v>
      </c>
      <c r="AD20" s="22" t="s">
        <v>38</v>
      </c>
      <c r="AE20" s="26"/>
      <c r="AF20" s="26"/>
      <c r="AG20" s="24">
        <v>4</v>
      </c>
      <c r="AH20" s="22" t="s">
        <v>195</v>
      </c>
    </row>
    <row r="21" spans="1:34" s="23" customFormat="1" x14ac:dyDescent="0.2">
      <c r="A21" s="26">
        <v>17</v>
      </c>
      <c r="B21" s="27">
        <v>45448</v>
      </c>
      <c r="C21" s="27">
        <f t="shared" si="1"/>
        <v>45446</v>
      </c>
      <c r="D21" s="28" t="s">
        <v>190</v>
      </c>
      <c r="E21" s="26" t="s">
        <v>191</v>
      </c>
      <c r="F21" s="26" t="s">
        <v>55</v>
      </c>
      <c r="G21" s="26">
        <v>16060250</v>
      </c>
      <c r="H21" s="26" t="s">
        <v>61</v>
      </c>
      <c r="I21" s="26" t="s">
        <v>67</v>
      </c>
      <c r="J21" s="26" t="s">
        <v>87</v>
      </c>
      <c r="K21" s="26" t="s">
        <v>127</v>
      </c>
      <c r="L21" s="26" t="s">
        <v>128</v>
      </c>
      <c r="M21" s="26" t="s">
        <v>36</v>
      </c>
      <c r="N21" s="26">
        <v>20304</v>
      </c>
      <c r="O21" s="26">
        <v>536.86</v>
      </c>
      <c r="P21" s="26">
        <v>3831</v>
      </c>
      <c r="Q21" s="26">
        <v>0.75</v>
      </c>
      <c r="R21" s="26">
        <f t="shared" si="0"/>
        <v>15230</v>
      </c>
      <c r="S21" s="26" t="s">
        <v>163</v>
      </c>
      <c r="T21" s="26" t="s">
        <v>164</v>
      </c>
      <c r="U21" s="26" t="s">
        <v>165</v>
      </c>
      <c r="V21" s="22" t="s">
        <v>259</v>
      </c>
      <c r="W21" s="26" t="s">
        <v>227</v>
      </c>
      <c r="X21" s="26" t="s">
        <v>37</v>
      </c>
      <c r="Y21" s="26" t="s">
        <v>258</v>
      </c>
      <c r="Z21" s="26" t="s">
        <v>214</v>
      </c>
      <c r="AA21" s="26" t="s">
        <v>194</v>
      </c>
      <c r="AB21" s="26" t="s">
        <v>150</v>
      </c>
      <c r="AC21" s="26" t="s">
        <v>197</v>
      </c>
      <c r="AD21" s="22" t="s">
        <v>161</v>
      </c>
      <c r="AE21" s="26" t="s">
        <v>206</v>
      </c>
      <c r="AF21" s="26" t="s">
        <v>231</v>
      </c>
      <c r="AG21" s="24">
        <v>2</v>
      </c>
      <c r="AH21" s="22" t="s">
        <v>199</v>
      </c>
    </row>
    <row r="22" spans="1:34" s="23" customFormat="1" x14ac:dyDescent="0.2">
      <c r="A22" s="26">
        <v>18</v>
      </c>
      <c r="B22" s="27">
        <v>45448</v>
      </c>
      <c r="C22" s="27">
        <f t="shared" si="1"/>
        <v>45446</v>
      </c>
      <c r="D22" s="28" t="s">
        <v>190</v>
      </c>
      <c r="E22" s="26" t="s">
        <v>191</v>
      </c>
      <c r="F22" s="26" t="s">
        <v>56</v>
      </c>
      <c r="G22" s="26">
        <v>2858550</v>
      </c>
      <c r="H22" s="26" t="s">
        <v>32</v>
      </c>
      <c r="I22" s="26" t="s">
        <v>33</v>
      </c>
      <c r="J22" s="26" t="s">
        <v>88</v>
      </c>
      <c r="K22" s="26" t="s">
        <v>129</v>
      </c>
      <c r="L22" s="26" t="s">
        <v>130</v>
      </c>
      <c r="M22" s="26" t="s">
        <v>36</v>
      </c>
      <c r="N22" s="26">
        <v>24941</v>
      </c>
      <c r="O22" s="26">
        <v>350</v>
      </c>
      <c r="P22" s="26">
        <v>1888</v>
      </c>
      <c r="Q22" s="26">
        <v>0.74</v>
      </c>
      <c r="R22" s="26">
        <f t="shared" si="0"/>
        <v>18460</v>
      </c>
      <c r="S22" s="26" t="s">
        <v>163</v>
      </c>
      <c r="T22" s="26" t="s">
        <v>170</v>
      </c>
      <c r="U22" s="26" t="s">
        <v>171</v>
      </c>
      <c r="V22" s="22" t="s">
        <v>219</v>
      </c>
      <c r="W22" s="26" t="s">
        <v>250</v>
      </c>
      <c r="X22" s="26" t="s">
        <v>37</v>
      </c>
      <c r="Y22" s="26" t="s">
        <v>193</v>
      </c>
      <c r="Z22" s="26" t="s">
        <v>214</v>
      </c>
      <c r="AA22" s="26" t="s">
        <v>194</v>
      </c>
      <c r="AB22" s="26" t="s">
        <v>217</v>
      </c>
      <c r="AC22" s="26" t="s">
        <v>197</v>
      </c>
      <c r="AD22" s="22" t="s">
        <v>38</v>
      </c>
      <c r="AE22" s="26"/>
      <c r="AF22" s="26"/>
      <c r="AG22" s="24">
        <v>4</v>
      </c>
      <c r="AH22" s="22" t="s">
        <v>195</v>
      </c>
    </row>
    <row r="23" spans="1:34" s="23" customFormat="1" x14ac:dyDescent="0.2">
      <c r="A23" s="26">
        <v>19</v>
      </c>
      <c r="B23" s="27">
        <v>45448</v>
      </c>
      <c r="C23" s="27">
        <f t="shared" si="1"/>
        <v>45446</v>
      </c>
      <c r="D23" s="28" t="s">
        <v>190</v>
      </c>
      <c r="E23" s="26" t="s">
        <v>191</v>
      </c>
      <c r="F23" s="26" t="s">
        <v>57</v>
      </c>
      <c r="G23" s="26">
        <v>3685350</v>
      </c>
      <c r="H23" s="26" t="s">
        <v>65</v>
      </c>
      <c r="I23" s="26" t="s">
        <v>89</v>
      </c>
      <c r="J23" s="26" t="s">
        <v>90</v>
      </c>
      <c r="K23" s="26" t="s">
        <v>131</v>
      </c>
      <c r="L23" s="26" t="s">
        <v>132</v>
      </c>
      <c r="M23" s="26" t="s">
        <v>36</v>
      </c>
      <c r="N23" s="26">
        <v>32168</v>
      </c>
      <c r="O23" s="26">
        <v>630</v>
      </c>
      <c r="P23" s="26">
        <v>5842</v>
      </c>
      <c r="Q23" s="26">
        <v>0.56000000000000005</v>
      </c>
      <c r="R23" s="26">
        <f t="shared" si="0"/>
        <v>18010</v>
      </c>
      <c r="S23" s="26" t="s">
        <v>163</v>
      </c>
      <c r="T23" s="26" t="s">
        <v>177</v>
      </c>
      <c r="U23" s="26" t="s">
        <v>178</v>
      </c>
      <c r="V23" s="22" t="s">
        <v>249</v>
      </c>
      <c r="W23" s="26" t="s">
        <v>248</v>
      </c>
      <c r="X23" s="26" t="s">
        <v>37</v>
      </c>
      <c r="Y23" s="26" t="s">
        <v>193</v>
      </c>
      <c r="Z23" s="26" t="s">
        <v>214</v>
      </c>
      <c r="AA23" s="26" t="s">
        <v>194</v>
      </c>
      <c r="AB23" s="26" t="s">
        <v>151</v>
      </c>
      <c r="AC23" s="26" t="s">
        <v>197</v>
      </c>
      <c r="AD23" s="22" t="s">
        <v>162</v>
      </c>
      <c r="AE23" s="26" t="s">
        <v>207</v>
      </c>
      <c r="AF23" s="26" t="s">
        <v>231</v>
      </c>
      <c r="AG23" s="24">
        <v>2</v>
      </c>
      <c r="AH23" s="22" t="s">
        <v>199</v>
      </c>
    </row>
    <row r="24" spans="1:34" s="23" customFormat="1" x14ac:dyDescent="0.2">
      <c r="A24" s="26">
        <v>20</v>
      </c>
      <c r="B24" s="27">
        <v>45448</v>
      </c>
      <c r="C24" s="27">
        <f t="shared" si="1"/>
        <v>45446</v>
      </c>
      <c r="D24" s="28" t="s">
        <v>190</v>
      </c>
      <c r="E24" s="26" t="s">
        <v>191</v>
      </c>
      <c r="F24" s="26" t="s">
        <v>58</v>
      </c>
      <c r="G24" s="26">
        <v>14287850</v>
      </c>
      <c r="H24" s="26" t="s">
        <v>66</v>
      </c>
      <c r="I24" s="26" t="s">
        <v>91</v>
      </c>
      <c r="J24" s="26" t="s">
        <v>92</v>
      </c>
      <c r="K24" s="26" t="s">
        <v>133</v>
      </c>
      <c r="L24" s="26" t="s">
        <v>134</v>
      </c>
      <c r="M24" s="26" t="s">
        <v>36</v>
      </c>
      <c r="N24" s="26">
        <v>15356</v>
      </c>
      <c r="O24" s="26">
        <v>44.74</v>
      </c>
      <c r="P24" s="26">
        <v>2033</v>
      </c>
      <c r="Q24" s="26">
        <v>0.4</v>
      </c>
      <c r="R24" s="26">
        <f t="shared" si="0"/>
        <v>6140</v>
      </c>
      <c r="S24" s="26" t="s">
        <v>163</v>
      </c>
      <c r="T24" s="26" t="s">
        <v>261</v>
      </c>
      <c r="U24" s="26" t="s">
        <v>181</v>
      </c>
      <c r="V24" s="22" t="s">
        <v>260</v>
      </c>
      <c r="W24" s="26" t="s">
        <v>247</v>
      </c>
      <c r="X24" s="26" t="s">
        <v>37</v>
      </c>
      <c r="Y24" s="26" t="s">
        <v>258</v>
      </c>
      <c r="Z24" s="26" t="s">
        <v>214</v>
      </c>
      <c r="AA24" s="26" t="s">
        <v>194</v>
      </c>
      <c r="AB24" s="26" t="s">
        <v>152</v>
      </c>
      <c r="AC24" s="26" t="s">
        <v>197</v>
      </c>
      <c r="AD24" s="22" t="s">
        <v>38</v>
      </c>
      <c r="AE24" s="26" t="s">
        <v>208</v>
      </c>
      <c r="AF24" s="26" t="s">
        <v>231</v>
      </c>
      <c r="AG24" s="24">
        <v>2</v>
      </c>
      <c r="AH24" s="22" t="s">
        <v>199</v>
      </c>
    </row>
    <row r="25" spans="1:34" s="23" customFormat="1" x14ac:dyDescent="0.2">
      <c r="A25" s="26">
        <v>21</v>
      </c>
      <c r="B25" s="27">
        <v>45448</v>
      </c>
      <c r="C25" s="27">
        <f t="shared" si="1"/>
        <v>45446</v>
      </c>
      <c r="D25" s="28" t="s">
        <v>190</v>
      </c>
      <c r="E25" s="26" t="s">
        <v>191</v>
      </c>
      <c r="F25" s="26" t="s">
        <v>59</v>
      </c>
      <c r="G25" s="26">
        <v>15193850</v>
      </c>
      <c r="H25" s="26" t="s">
        <v>34</v>
      </c>
      <c r="I25" s="26" t="s">
        <v>78</v>
      </c>
      <c r="J25" s="26" t="s">
        <v>93</v>
      </c>
      <c r="K25" s="26" t="s">
        <v>135</v>
      </c>
      <c r="L25" s="26" t="s">
        <v>136</v>
      </c>
      <c r="M25" s="26" t="s">
        <v>36</v>
      </c>
      <c r="N25" s="26">
        <v>40546</v>
      </c>
      <c r="O25" s="26">
        <v>619.94000000000005</v>
      </c>
      <c r="P25" s="26">
        <v>11136</v>
      </c>
      <c r="Q25" s="26">
        <v>0.5</v>
      </c>
      <c r="R25" s="26">
        <f t="shared" si="0"/>
        <v>20270</v>
      </c>
      <c r="S25" s="26" t="s">
        <v>163</v>
      </c>
      <c r="T25" s="26" t="s">
        <v>176</v>
      </c>
      <c r="U25" s="26" t="s">
        <v>175</v>
      </c>
      <c r="V25" s="22" t="s">
        <v>233</v>
      </c>
      <c r="W25" s="26" t="s">
        <v>230</v>
      </c>
      <c r="X25" s="26" t="s">
        <v>37</v>
      </c>
      <c r="Y25" s="26" t="s">
        <v>232</v>
      </c>
      <c r="Z25" s="26" t="s">
        <v>234</v>
      </c>
      <c r="AA25" s="26" t="s">
        <v>240</v>
      </c>
      <c r="AB25" s="26" t="s">
        <v>153</v>
      </c>
      <c r="AC25" s="26" t="s">
        <v>197</v>
      </c>
      <c r="AD25" s="22" t="s">
        <v>162</v>
      </c>
      <c r="AE25" s="26" t="s">
        <v>209</v>
      </c>
      <c r="AF25" s="26" t="s">
        <v>231</v>
      </c>
      <c r="AG25" s="24">
        <v>2</v>
      </c>
      <c r="AH25" s="22" t="s">
        <v>199</v>
      </c>
    </row>
    <row r="26" spans="1:34" s="23" customFormat="1" x14ac:dyDescent="0.2">
      <c r="A26" s="26">
        <v>22</v>
      </c>
      <c r="B26" s="27">
        <v>45448</v>
      </c>
      <c r="C26" s="27">
        <f t="shared" si="1"/>
        <v>45446</v>
      </c>
      <c r="D26" s="28" t="s">
        <v>190</v>
      </c>
      <c r="E26" s="26" t="s">
        <v>191</v>
      </c>
      <c r="F26" s="26" t="s">
        <v>60</v>
      </c>
      <c r="G26" s="26">
        <v>5473431</v>
      </c>
      <c r="H26" s="26" t="s">
        <v>66</v>
      </c>
      <c r="I26" s="26" t="s">
        <v>94</v>
      </c>
      <c r="J26" s="26" t="s">
        <v>95</v>
      </c>
      <c r="K26" s="26" t="s">
        <v>133</v>
      </c>
      <c r="L26" s="26" t="s">
        <v>137</v>
      </c>
      <c r="M26" s="26" t="s">
        <v>36</v>
      </c>
      <c r="N26" s="26">
        <v>26521</v>
      </c>
      <c r="O26" s="26">
        <v>760</v>
      </c>
      <c r="P26" s="26">
        <v>2480</v>
      </c>
      <c r="Q26" s="26">
        <v>0.55000000000000004</v>
      </c>
      <c r="R26" s="26">
        <f t="shared" si="0"/>
        <v>14590</v>
      </c>
      <c r="S26" s="26" t="s">
        <v>163</v>
      </c>
      <c r="T26" s="26" t="s">
        <v>182</v>
      </c>
      <c r="U26" s="26" t="s">
        <v>183</v>
      </c>
      <c r="V26" s="22" t="s">
        <v>228</v>
      </c>
      <c r="W26" s="26" t="s">
        <v>229</v>
      </c>
      <c r="X26" s="26" t="s">
        <v>37</v>
      </c>
      <c r="Y26" s="26" t="s">
        <v>193</v>
      </c>
      <c r="Z26" s="26" t="s">
        <v>214</v>
      </c>
      <c r="AA26" s="26" t="s">
        <v>194</v>
      </c>
      <c r="AB26" s="26" t="s">
        <v>154</v>
      </c>
      <c r="AC26" s="26" t="s">
        <v>197</v>
      </c>
      <c r="AD26" s="22" t="s">
        <v>38</v>
      </c>
      <c r="AE26" s="26"/>
      <c r="AF26" s="26"/>
      <c r="AG26" s="24">
        <v>3</v>
      </c>
      <c r="AH26" s="22" t="s">
        <v>198</v>
      </c>
    </row>
    <row r="27" spans="1:34" x14ac:dyDescent="0.2">
      <c r="A27" s="1" t="s">
        <v>211</v>
      </c>
    </row>
  </sheetData>
  <mergeCells count="4">
    <mergeCell ref="AE3:AH3"/>
    <mergeCell ref="S3:V3"/>
    <mergeCell ref="Z3:AA3"/>
    <mergeCell ref="AB3:A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Plink</dc:creator>
  <cp:lastModifiedBy>Ülleke Eerik</cp:lastModifiedBy>
  <dcterms:created xsi:type="dcterms:W3CDTF">2021-10-15T13:30:20Z</dcterms:created>
  <dcterms:modified xsi:type="dcterms:W3CDTF">2024-06-05T07:19:50Z</dcterms:modified>
</cp:coreProperties>
</file>